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ROSS-SECTIONAL\Pertussis\CA pertussis Data\"/>
    </mc:Choice>
  </mc:AlternateContent>
  <bookViews>
    <workbookView xWindow="0" yWindow="75" windowWidth="20115" windowHeight="7740"/>
  </bookViews>
  <sheets>
    <sheet name="Pertussis &lt;4 Mo" sheetId="4" r:id="rId1"/>
    <sheet name="Infant population data" sheetId="5" r:id="rId2"/>
    <sheet name="Sheet1" sheetId="1" r:id="rId3"/>
    <sheet name="Sheet2" sheetId="2" r:id="rId4"/>
    <sheet name="Sheet3" sheetId="3" r:id="rId5"/>
  </sheets>
  <externalReferences>
    <externalReference r:id="rId6"/>
  </externalReferences>
  <calcPr calcId="162913"/>
</workbook>
</file>

<file path=xl/calcChain.xml><?xml version="1.0" encoding="utf-8"?>
<calcChain xmlns="http://schemas.openxmlformats.org/spreadsheetml/2006/main">
  <c r="M61" i="4" l="1"/>
  <c r="M40" i="4"/>
  <c r="M41" i="4"/>
  <c r="L14" i="4"/>
  <c r="M14" i="4" s="1"/>
  <c r="L45" i="4"/>
  <c r="M45" i="4" s="1"/>
  <c r="L57" i="4"/>
  <c r="M57" i="4" s="1"/>
  <c r="L58" i="4"/>
  <c r="M58" i="4" s="1"/>
  <c r="L32" i="4"/>
  <c r="M32" i="4" s="1"/>
  <c r="L59" i="4"/>
  <c r="M59" i="4" s="1"/>
  <c r="L49" i="4"/>
  <c r="M49" i="4" s="1"/>
  <c r="L13" i="4"/>
  <c r="M13" i="4" s="1"/>
  <c r="L60" i="4"/>
  <c r="M60" i="4" s="1"/>
  <c r="L38" i="4"/>
  <c r="M38" i="4" s="1"/>
  <c r="L9" i="4"/>
  <c r="M9" i="4" s="1"/>
  <c r="L50" i="4"/>
  <c r="M50" i="4" s="1"/>
  <c r="L33" i="4"/>
  <c r="M33" i="4" s="1"/>
  <c r="L26" i="4"/>
  <c r="M26" i="4" s="1"/>
  <c r="L61" i="4"/>
  <c r="L12" i="4"/>
  <c r="M12" i="4" s="1"/>
  <c r="L36" i="4"/>
  <c r="M36" i="4" s="1"/>
  <c r="L46" i="4"/>
  <c r="M46" i="4" s="1"/>
  <c r="L62" i="4"/>
  <c r="M62" i="4" s="1"/>
  <c r="L5" i="4"/>
  <c r="M5" i="4" s="1"/>
  <c r="L18" i="4"/>
  <c r="M18" i="4" s="1"/>
  <c r="L47" i="4"/>
  <c r="M47" i="4" s="1"/>
  <c r="L29" i="4"/>
  <c r="M29" i="4" s="1"/>
  <c r="L39" i="4"/>
  <c r="M39" i="4" s="1"/>
  <c r="L51" i="4"/>
  <c r="M51" i="4" s="1"/>
  <c r="L52" i="4"/>
  <c r="M52" i="4" s="1"/>
  <c r="L37" i="4"/>
  <c r="M37" i="4" s="1"/>
  <c r="L63" i="4"/>
  <c r="M63" i="4" s="1"/>
  <c r="L53" i="4"/>
  <c r="M53" i="4" s="1"/>
  <c r="L16" i="4"/>
  <c r="M16" i="4" s="1"/>
  <c r="L40" i="4"/>
  <c r="L27" i="4"/>
  <c r="M27" i="4" s="1"/>
  <c r="L7" i="4"/>
  <c r="M7" i="4" s="1"/>
  <c r="L34" i="4"/>
  <c r="M34" i="4" s="1"/>
  <c r="L54" i="4"/>
  <c r="M54" i="4" s="1"/>
  <c r="L8" i="4"/>
  <c r="M8" i="4" s="1"/>
  <c r="L15" i="4"/>
  <c r="M15" i="4" s="1"/>
  <c r="L55" i="4"/>
  <c r="M55" i="4" s="1"/>
  <c r="L10" i="4"/>
  <c r="M10" i="4" s="1"/>
  <c r="L6" i="4"/>
  <c r="M6" i="4" s="1"/>
  <c r="L24" i="4"/>
  <c r="M24" i="4" s="1"/>
  <c r="L19" i="4"/>
  <c r="M19" i="4" s="1"/>
  <c r="L31" i="4"/>
  <c r="M31" i="4" s="1"/>
  <c r="L25" i="4"/>
  <c r="M25" i="4" s="1"/>
  <c r="L21" i="4"/>
  <c r="M21" i="4" s="1"/>
  <c r="L11" i="4"/>
  <c r="M11" i="4" s="1"/>
  <c r="L41" i="4"/>
  <c r="L48" i="4"/>
  <c r="M48" i="4" s="1"/>
  <c r="L64" i="4"/>
  <c r="M64" i="4" s="1"/>
  <c r="L65" i="4"/>
  <c r="M65" i="4" s="1"/>
  <c r="L28" i="4"/>
  <c r="M28" i="4" s="1"/>
  <c r="L22" i="4"/>
  <c r="M22" i="4" s="1"/>
  <c r="L20" i="4"/>
  <c r="M20" i="4" s="1"/>
  <c r="L56" i="4"/>
  <c r="M56" i="4" s="1"/>
  <c r="L35" i="4"/>
  <c r="M35" i="4" s="1"/>
  <c r="L43" i="4"/>
  <c r="M43" i="4" s="1"/>
  <c r="L17" i="4"/>
  <c r="M17" i="4" s="1"/>
  <c r="L44" i="4"/>
  <c r="M44" i="4" s="1"/>
  <c r="L23" i="4"/>
  <c r="M23" i="4" s="1"/>
  <c r="L30" i="4"/>
  <c r="M30" i="4" s="1"/>
  <c r="L42" i="4"/>
  <c r="M42" i="4" s="1"/>
  <c r="K42" i="4" l="1"/>
  <c r="I42" i="4"/>
  <c r="G42" i="4"/>
  <c r="E42" i="4"/>
  <c r="C42" i="4"/>
  <c r="K30" i="4"/>
  <c r="I30" i="4"/>
  <c r="G30" i="4"/>
  <c r="E30" i="4"/>
  <c r="C30" i="4"/>
  <c r="K23" i="4"/>
  <c r="I23" i="4"/>
  <c r="G23" i="4"/>
  <c r="E23" i="4"/>
  <c r="C23" i="4"/>
  <c r="K44" i="4"/>
  <c r="I44" i="4"/>
  <c r="G44" i="4"/>
  <c r="E44" i="4"/>
  <c r="C44" i="4"/>
  <c r="K17" i="4"/>
  <c r="I17" i="4"/>
  <c r="G17" i="4"/>
  <c r="E17" i="4"/>
  <c r="C17" i="4"/>
  <c r="E43" i="4"/>
  <c r="C43" i="4"/>
  <c r="K35" i="4"/>
  <c r="I35" i="4"/>
  <c r="G35" i="4"/>
  <c r="E35" i="4"/>
  <c r="C35" i="4"/>
  <c r="K56" i="4"/>
  <c r="I56" i="4"/>
  <c r="G56" i="4"/>
  <c r="E56" i="4"/>
  <c r="C56" i="4"/>
  <c r="K20" i="4"/>
  <c r="I20" i="4"/>
  <c r="G20" i="4"/>
  <c r="E20" i="4"/>
  <c r="C20" i="4"/>
  <c r="K22" i="4"/>
  <c r="I22" i="4"/>
  <c r="G22" i="4"/>
  <c r="E22" i="4"/>
  <c r="C22" i="4"/>
  <c r="K28" i="4"/>
  <c r="I28" i="4"/>
  <c r="G28" i="4"/>
  <c r="E28" i="4"/>
  <c r="C28" i="4"/>
  <c r="K65" i="4"/>
  <c r="I65" i="4"/>
  <c r="G65" i="4"/>
  <c r="E65" i="4"/>
  <c r="C65" i="4"/>
  <c r="K64" i="4"/>
  <c r="I64" i="4"/>
  <c r="G64" i="4"/>
  <c r="E64" i="4"/>
  <c r="C64" i="4"/>
  <c r="K48" i="4"/>
  <c r="I48" i="4"/>
  <c r="G48" i="4"/>
  <c r="E48" i="4"/>
  <c r="C48" i="4"/>
  <c r="K41" i="4"/>
  <c r="I41" i="4"/>
  <c r="G41" i="4"/>
  <c r="E41" i="4"/>
  <c r="C41" i="4"/>
  <c r="K11" i="4"/>
  <c r="I11" i="4"/>
  <c r="G11" i="4"/>
  <c r="E11" i="4"/>
  <c r="C11" i="4"/>
  <c r="K21" i="4"/>
  <c r="I21" i="4"/>
  <c r="G21" i="4"/>
  <c r="E21" i="4"/>
  <c r="C21" i="4"/>
  <c r="K25" i="4"/>
  <c r="I25" i="4"/>
  <c r="G25" i="4"/>
  <c r="E25" i="4"/>
  <c r="C25" i="4"/>
  <c r="K31" i="4"/>
  <c r="I31" i="4"/>
  <c r="G31" i="4"/>
  <c r="E31" i="4"/>
  <c r="C31" i="4"/>
  <c r="K19" i="4"/>
  <c r="I19" i="4"/>
  <c r="G19" i="4"/>
  <c r="E19" i="4"/>
  <c r="C19" i="4"/>
  <c r="K24" i="4"/>
  <c r="I24" i="4"/>
  <c r="G24" i="4"/>
  <c r="E24" i="4"/>
  <c r="C24" i="4"/>
  <c r="K6" i="4"/>
  <c r="I6" i="4"/>
  <c r="G6" i="4"/>
  <c r="E6" i="4"/>
  <c r="C6" i="4"/>
  <c r="K10" i="4"/>
  <c r="I10" i="4"/>
  <c r="G10" i="4"/>
  <c r="E10" i="4"/>
  <c r="C10" i="4"/>
  <c r="K55" i="4"/>
  <c r="I55" i="4"/>
  <c r="G55" i="4"/>
  <c r="E55" i="4"/>
  <c r="C55" i="4"/>
  <c r="K15" i="4"/>
  <c r="I15" i="4"/>
  <c r="G15" i="4"/>
  <c r="E15" i="4"/>
  <c r="C15" i="4"/>
  <c r="K8" i="4"/>
  <c r="I8" i="4"/>
  <c r="G8" i="4"/>
  <c r="E8" i="4"/>
  <c r="C8" i="4"/>
  <c r="K54" i="4"/>
  <c r="I54" i="4"/>
  <c r="G54" i="4"/>
  <c r="E54" i="4"/>
  <c r="C54" i="4"/>
  <c r="K34" i="4"/>
  <c r="I34" i="4"/>
  <c r="G34" i="4"/>
  <c r="E34" i="4"/>
  <c r="C34" i="4"/>
  <c r="K7" i="4"/>
  <c r="I7" i="4"/>
  <c r="G7" i="4"/>
  <c r="E7" i="4"/>
  <c r="C7" i="4"/>
  <c r="K27" i="4"/>
  <c r="I27" i="4"/>
  <c r="G27" i="4"/>
  <c r="E27" i="4"/>
  <c r="C27" i="4"/>
  <c r="K40" i="4"/>
  <c r="I40" i="4"/>
  <c r="G40" i="4"/>
  <c r="E40" i="4"/>
  <c r="C40" i="4"/>
  <c r="K16" i="4"/>
  <c r="I16" i="4"/>
  <c r="G16" i="4"/>
  <c r="E16" i="4"/>
  <c r="C16" i="4"/>
  <c r="K53" i="4"/>
  <c r="I53" i="4"/>
  <c r="G53" i="4"/>
  <c r="E53" i="4"/>
  <c r="K63" i="4"/>
  <c r="I63" i="4"/>
  <c r="G63" i="4"/>
  <c r="E63" i="4"/>
  <c r="C63" i="4"/>
  <c r="K37" i="4"/>
  <c r="I37" i="4"/>
  <c r="G37" i="4"/>
  <c r="E37" i="4"/>
  <c r="C37" i="4"/>
  <c r="K52" i="4"/>
  <c r="I52" i="4"/>
  <c r="G52" i="4"/>
  <c r="E52" i="4"/>
  <c r="C52" i="4"/>
  <c r="K51" i="4"/>
  <c r="I51" i="4"/>
  <c r="G51" i="4"/>
  <c r="E51" i="4"/>
  <c r="C51" i="4"/>
  <c r="K39" i="4"/>
  <c r="I39" i="4"/>
  <c r="G39" i="4"/>
  <c r="E39" i="4"/>
  <c r="C39" i="4"/>
  <c r="K29" i="4"/>
  <c r="I29" i="4"/>
  <c r="G29" i="4"/>
  <c r="E29" i="4"/>
  <c r="C29" i="4"/>
  <c r="K47" i="4"/>
  <c r="I47" i="4"/>
  <c r="G47" i="4"/>
  <c r="E47" i="4"/>
  <c r="C47" i="4"/>
  <c r="K18" i="4"/>
  <c r="I18" i="4"/>
  <c r="G18" i="4"/>
  <c r="E18" i="4"/>
  <c r="C18" i="4"/>
  <c r="K5" i="4"/>
  <c r="I5" i="4"/>
  <c r="G5" i="4"/>
  <c r="E5" i="4"/>
  <c r="C5" i="4"/>
  <c r="K62" i="4"/>
  <c r="I62" i="4"/>
  <c r="G62" i="4"/>
  <c r="E62" i="4"/>
  <c r="C62" i="4"/>
  <c r="K46" i="4"/>
  <c r="I46" i="4"/>
  <c r="G46" i="4"/>
  <c r="E46" i="4"/>
  <c r="C46" i="4"/>
  <c r="K36" i="4"/>
  <c r="I36" i="4"/>
  <c r="G36" i="4"/>
  <c r="E36" i="4"/>
  <c r="C36" i="4"/>
  <c r="K12" i="4"/>
  <c r="I12" i="4"/>
  <c r="G12" i="4"/>
  <c r="E12" i="4"/>
  <c r="C12" i="4"/>
  <c r="K61" i="4"/>
  <c r="I61" i="4"/>
  <c r="G61" i="4"/>
  <c r="E61" i="4"/>
  <c r="C61" i="4"/>
  <c r="K26" i="4"/>
  <c r="I26" i="4"/>
  <c r="G26" i="4"/>
  <c r="E26" i="4"/>
  <c r="C26" i="4"/>
  <c r="K33" i="4"/>
  <c r="I33" i="4"/>
  <c r="G33" i="4"/>
  <c r="E33" i="4"/>
  <c r="C33" i="4"/>
  <c r="K50" i="4"/>
  <c r="I50" i="4"/>
  <c r="G50" i="4"/>
  <c r="E50" i="4"/>
  <c r="C50" i="4"/>
  <c r="K9" i="4"/>
  <c r="I9" i="4"/>
  <c r="G9" i="4"/>
  <c r="E9" i="4"/>
  <c r="C9" i="4"/>
  <c r="K38" i="4"/>
  <c r="I38" i="4"/>
  <c r="G38" i="4"/>
  <c r="E38" i="4"/>
  <c r="C38" i="4"/>
  <c r="K60" i="4"/>
  <c r="I60" i="4"/>
  <c r="G60" i="4"/>
  <c r="E60" i="4"/>
  <c r="C60" i="4"/>
  <c r="K13" i="4"/>
  <c r="I13" i="4"/>
  <c r="G13" i="4"/>
  <c r="E13" i="4"/>
  <c r="C13" i="4"/>
  <c r="K49" i="4"/>
  <c r="I49" i="4"/>
  <c r="G49" i="4"/>
  <c r="E49" i="4"/>
  <c r="C49" i="4"/>
  <c r="K59" i="4"/>
  <c r="I59" i="4"/>
  <c r="G59" i="4"/>
  <c r="E59" i="4"/>
  <c r="C59" i="4"/>
  <c r="K32" i="4"/>
  <c r="I32" i="4"/>
  <c r="G32" i="4"/>
  <c r="E32" i="4"/>
  <c r="C32" i="4"/>
  <c r="K58" i="4"/>
  <c r="I58" i="4"/>
  <c r="G58" i="4"/>
  <c r="E58" i="4"/>
  <c r="C58" i="4"/>
  <c r="K57" i="4"/>
  <c r="I57" i="4"/>
  <c r="G57" i="4"/>
  <c r="E57" i="4"/>
  <c r="C57" i="4"/>
  <c r="K45" i="4"/>
  <c r="I45" i="4"/>
  <c r="G45" i="4"/>
  <c r="E45" i="4"/>
  <c r="C45" i="4"/>
  <c r="K14" i="4"/>
  <c r="I14" i="4"/>
  <c r="G14" i="4"/>
  <c r="E14" i="4"/>
  <c r="C14" i="4"/>
  <c r="J4" i="4"/>
  <c r="K4" i="4" s="1"/>
  <c r="H4" i="4"/>
  <c r="I4" i="4" s="1"/>
  <c r="G4" i="4"/>
  <c r="F4" i="4"/>
  <c r="D4" i="4"/>
  <c r="E4" i="4" s="1"/>
  <c r="B4" i="4"/>
  <c r="C4" i="4" l="1"/>
  <c r="L4" i="4"/>
  <c r="M4" i="4" s="1"/>
</calcChain>
</file>

<file path=xl/sharedStrings.xml><?xml version="1.0" encoding="utf-8"?>
<sst xmlns="http://schemas.openxmlformats.org/spreadsheetml/2006/main" count="151" uniqueCount="82">
  <si>
    <t>Pertussis disease cases and incidence rates per 1,000 population for infants &lt; 4 months of age, by local health jurisdiction and year of disease onset -- California, 2012-2016</t>
  </si>
  <si>
    <t>Cases</t>
  </si>
  <si>
    <t>Rates**</t>
  </si>
  <si>
    <t>CALIFORNIA</t>
  </si>
  <si>
    <t xml:space="preserve">Alameda </t>
  </si>
  <si>
    <t xml:space="preserve">  City of Berkeley*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</si>
  <si>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</si>
  <si>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</si>
  <si>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</si>
  <si>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</si>
  <si>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</si>
  <si>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</si>
  <si>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</si>
  <si>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</si>
  <si>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</si>
  <si>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</si>
  <si>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</si>
  <si>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</si>
  <si>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</si>
  <si>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</si>
  <si>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</si>
  <si>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</si>
  <si>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</si>
  <si>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</si>
  <si>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 xml:space="preserve">  City of Long Beach*</t>
  </si>
  <si>
    <t xml:space="preserve">  City of Pasadena*</t>
  </si>
  <si>
    <t>Madera</t>
  </si>
  <si>
    <t>Marin</t>
  </si>
  <si>
    <t>Mariposa</t>
  </si>
  <si>
    <t>Mendocino</t>
  </si>
  <si>
    <t>Merced</t>
  </si>
  <si>
    <t>Modoc</t>
  </si>
  <si>
    <t>Mono</t>
  </si>
  <si>
    <t>—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</si>
  <si>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</si>
  <si>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</si>
  <si>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</si>
  <si>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</si>
  <si>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</si>
  <si>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</si>
  <si>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</si>
  <si>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</si>
  <si>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</si>
  <si>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</si>
  <si>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</si>
  <si>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</si>
  <si>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</si>
  <si>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</si>
  <si>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</si>
  <si>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</si>
  <si>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</si>
  <si>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</si>
  <si>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</si>
  <si>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</si>
  <si>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</si>
  <si>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</si>
  <si>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</si>
  <si>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</si>
  <si>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</si>
  <si>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</si>
  <si>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</si>
  <si>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</si>
  <si>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</si>
  <si>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</si>
  <si>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</si>
  <si>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</si>
  <si>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* City health jurisdictions not included in county total.</t>
  </si>
  <si>
    <t>** Rates were suppressed if the population denominator minus the number of cases is less than or equal to 50; denominators adjusted to account for partial birth cohort.</t>
  </si>
  <si>
    <t>COUNTY</t>
  </si>
  <si>
    <t>2011</t>
  </si>
  <si>
    <t>2012</t>
  </si>
  <si>
    <t>2013</t>
  </si>
  <si>
    <t>2014</t>
  </si>
  <si>
    <t>2015</t>
  </si>
  <si>
    <t>California</t>
  </si>
  <si>
    <t>Alameda HD</t>
  </si>
  <si>
    <t>Berkeley</t>
  </si>
  <si>
    <t>Los Angeles HD</t>
  </si>
  <si>
    <t>Long Beach</t>
  </si>
  <si>
    <t>Pasadena</t>
  </si>
  <si>
    <t>compiled 7/27/17</t>
  </si>
  <si>
    <t>SUM     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</si>
</sst>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9.5"/>
      <color rgb="FF000000"/>
      <name val="Arial"/>
      <family val="2"/>
    </font>
    <font>
      <sz val="11"/>
      <color indexed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6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3" fillId="0" borderId="0"/>
    <xf numFmtId="0" fontId="11" fillId="0" borderId="0"/>
    <xf numFmtId="0" fontId="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1" fontId="0" fillId="0" borderId="0" xfId="0" applyNumberFormat="1"/>
    <xf numFmtId="0" fontId="3" fillId="15" borderId="2" xfId="1" applyFont="1" applyFill="1" applyBorder="1" applyAlignment="1"/>
    <xf numFmtId="0" fontId="4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4" fillId="0" borderId="2" xfId="0" applyFont="1" applyBorder="1"/>
    <xf numFmtId="0" fontId="6" fillId="15" borderId="2" xfId="1" applyFont="1" applyFill="1" applyBorder="1" applyAlignment="1"/>
    <xf numFmtId="0" fontId="6" fillId="15" borderId="2" xfId="1" applyFont="1" applyFill="1" applyBorder="1" applyAlignment="1">
      <alignment horizontal="left"/>
    </xf>
    <xf numFmtId="0" fontId="8" fillId="15" borderId="2" xfId="1" applyFont="1" applyFill="1" applyBorder="1" applyAlignment="1">
      <alignment horizontal="center"/>
    </xf>
    <xf numFmtId="2" fontId="8" fillId="15" borderId="2" xfId="1" applyNumberFormat="1" applyFont="1" applyFill="1" applyBorder="1" applyAlignment="1">
      <alignment horizontal="center"/>
    </xf>
    <xf numFmtId="0" fontId="3" fillId="15" borderId="2" xfId="1" applyFont="1" applyFill="1" applyBorder="1"/>
    <xf numFmtId="0" fontId="5" fillId="15" borderId="2" xfId="0" applyFont="1" applyFill="1" applyBorder="1" applyAlignment="1">
      <alignment horizontal="center"/>
    </xf>
    <xf numFmtId="2" fontId="5" fillId="15" borderId="2" xfId="0" applyNumberFormat="1" applyFont="1" applyFill="1" applyBorder="1" applyAlignment="1">
      <alignment horizontal="center"/>
    </xf>
    <xf numFmtId="0" fontId="9" fillId="15" borderId="2" xfId="1" applyFont="1" applyFill="1" applyBorder="1" applyAlignment="1"/>
    <xf numFmtId="2" fontId="10" fillId="15" borderId="2" xfId="0" applyNumberFormat="1" applyFont="1" applyFill="1" applyBorder="1" applyAlignment="1">
      <alignment horizontal="center"/>
    </xf>
    <xf numFmtId="0" fontId="4" fillId="15" borderId="2" xfId="0" applyFont="1" applyFill="1" applyBorder="1"/>
    <xf numFmtId="0" fontId="4" fillId="15" borderId="2" xfId="0" applyFont="1" applyFill="1" applyBorder="1" applyAlignment="1">
      <alignment horizontal="center"/>
    </xf>
    <xf numFmtId="0" fontId="3" fillId="15" borderId="3" xfId="1" applyFont="1" applyFill="1" applyBorder="1" applyAlignment="1">
      <alignment horizontal="center" wrapText="1"/>
    </xf>
    <xf numFmtId="0" fontId="3" fillId="15" borderId="4" xfId="1" applyFont="1" applyFill="1" applyBorder="1" applyAlignment="1">
      <alignment horizontal="center" wrapText="1"/>
    </xf>
    <xf numFmtId="0" fontId="3" fillId="15" borderId="5" xfId="1" applyFont="1" applyFill="1" applyBorder="1" applyAlignment="1">
      <alignment horizontal="center" wrapText="1"/>
    </xf>
    <xf numFmtId="0" fontId="4" fillId="15" borderId="3" xfId="0" applyFont="1" applyFill="1" applyBorder="1" applyAlignment="1">
      <alignment horizontal="center" wrapText="1"/>
    </xf>
    <xf numFmtId="0" fontId="4" fillId="15" borderId="4" xfId="0" applyFont="1" applyFill="1" applyBorder="1" applyAlignment="1">
      <alignment horizontal="center" wrapText="1"/>
    </xf>
    <xf numFmtId="0" fontId="4" fillId="15" borderId="5" xfId="0" applyFont="1" applyFill="1" applyBorder="1" applyAlignment="1">
      <alignment horizontal="center" wrapText="1"/>
    </xf>
    <xf numFmtId="0" fontId="7" fillId="15" borderId="2" xfId="0" applyFont="1" applyFill="1" applyBorder="1" applyAlignment="1">
      <alignment horizontal="center"/>
    </xf>
  </cellXfs>
  <cellStyles count="476">
    <cellStyle name="20% - Accent1 10" xfId="2"/>
    <cellStyle name="20% - Accent1 10 2" xfId="3"/>
    <cellStyle name="20% - Accent1 11" xfId="4"/>
    <cellStyle name="20% - Accent1 11 2" xfId="5"/>
    <cellStyle name="20% - Accent1 12" xfId="6"/>
    <cellStyle name="20% - Accent1 12 2" xfId="7"/>
    <cellStyle name="20% - Accent1 13" xfId="8"/>
    <cellStyle name="20% - Accent1 13 2" xfId="9"/>
    <cellStyle name="20% - Accent1 14" xfId="10"/>
    <cellStyle name="20% - Accent1 14 2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0" xfId="19"/>
    <cellStyle name="20% - Accent1 3" xfId="20"/>
    <cellStyle name="20% - Accent1 3 2" xfId="21"/>
    <cellStyle name="20% - Accent1 4" xfId="22"/>
    <cellStyle name="20% - Accent1 4 2" xfId="23"/>
    <cellStyle name="20% - Accent1 5" xfId="24"/>
    <cellStyle name="20% - Accent1 5 2" xfId="25"/>
    <cellStyle name="20% - Accent1 6" xfId="26"/>
    <cellStyle name="20% - Accent1 6 2" xfId="27"/>
    <cellStyle name="20% - Accent1 7" xfId="28"/>
    <cellStyle name="20% - Accent1 7 2" xfId="29"/>
    <cellStyle name="20% - Accent1 8" xfId="30"/>
    <cellStyle name="20% - Accent1 8 2" xfId="31"/>
    <cellStyle name="20% - Accent1 9" xfId="32"/>
    <cellStyle name="20% - Accent1 9 2" xfId="33"/>
    <cellStyle name="20% - Accent2 10" xfId="34"/>
    <cellStyle name="20% - Accent2 10 2" xfId="35"/>
    <cellStyle name="20% - Accent2 11" xfId="36"/>
    <cellStyle name="20% - Accent2 11 2" xfId="37"/>
    <cellStyle name="20% - Accent2 12" xfId="38"/>
    <cellStyle name="20% - Accent2 12 2" xfId="39"/>
    <cellStyle name="20% - Accent2 13" xfId="40"/>
    <cellStyle name="20% - Accent2 13 2" xfId="41"/>
    <cellStyle name="20% - Accent2 14" xfId="42"/>
    <cellStyle name="20% - Accent2 14 2" xfId="43"/>
    <cellStyle name="20% - Accent2 15" xfId="44"/>
    <cellStyle name="20% - Accent2 16" xfId="45"/>
    <cellStyle name="20% - Accent2 17" xfId="46"/>
    <cellStyle name="20% - Accent2 18" xfId="47"/>
    <cellStyle name="20% - Accent2 19" xfId="48"/>
    <cellStyle name="20% - Accent2 2" xfId="49"/>
    <cellStyle name="20% - Accent2 2 2" xfId="50"/>
    <cellStyle name="20% - Accent2 20" xfId="51"/>
    <cellStyle name="20% - Accent2 3" xfId="52"/>
    <cellStyle name="20% - Accent2 3 2" xfId="53"/>
    <cellStyle name="20% - Accent2 4" xfId="54"/>
    <cellStyle name="20% - Accent2 4 2" xfId="55"/>
    <cellStyle name="20% - Accent2 5" xfId="56"/>
    <cellStyle name="20% - Accent2 5 2" xfId="57"/>
    <cellStyle name="20% - Accent2 6" xfId="58"/>
    <cellStyle name="20% - Accent2 6 2" xfId="59"/>
    <cellStyle name="20% - Accent2 7" xfId="60"/>
    <cellStyle name="20% - Accent2 7 2" xfId="61"/>
    <cellStyle name="20% - Accent2 8" xfId="62"/>
    <cellStyle name="20% - Accent2 8 2" xfId="63"/>
    <cellStyle name="20% - Accent2 9" xfId="64"/>
    <cellStyle name="20% - Accent2 9 2" xfId="65"/>
    <cellStyle name="20% - Accent3 10" xfId="66"/>
    <cellStyle name="20% - Accent3 10 2" xfId="67"/>
    <cellStyle name="20% - Accent3 11" xfId="68"/>
    <cellStyle name="20% - Accent3 11 2" xfId="69"/>
    <cellStyle name="20% - Accent3 12" xfId="70"/>
    <cellStyle name="20% - Accent3 12 2" xfId="71"/>
    <cellStyle name="20% - Accent3 13" xfId="72"/>
    <cellStyle name="20% - Accent3 13 2" xfId="73"/>
    <cellStyle name="20% - Accent3 14" xfId="74"/>
    <cellStyle name="20% - Accent3 14 2" xfId="75"/>
    <cellStyle name="20% - Accent3 15" xfId="76"/>
    <cellStyle name="20% - Accent3 16" xfId="77"/>
    <cellStyle name="20% - Accent3 17" xfId="78"/>
    <cellStyle name="20% - Accent3 18" xfId="79"/>
    <cellStyle name="20% - Accent3 19" xfId="80"/>
    <cellStyle name="20% - Accent3 2" xfId="81"/>
    <cellStyle name="20% - Accent3 2 2" xfId="82"/>
    <cellStyle name="20% - Accent3 20" xfId="83"/>
    <cellStyle name="20% - Accent3 3" xfId="84"/>
    <cellStyle name="20% - Accent3 3 2" xfId="85"/>
    <cellStyle name="20% - Accent3 4" xfId="86"/>
    <cellStyle name="20% - Accent3 4 2" xfId="87"/>
    <cellStyle name="20% - Accent3 5" xfId="88"/>
    <cellStyle name="20% - Accent3 5 2" xfId="89"/>
    <cellStyle name="20% - Accent3 6" xfId="90"/>
    <cellStyle name="20% - Accent3 6 2" xfId="91"/>
    <cellStyle name="20% - Accent3 7" xfId="92"/>
    <cellStyle name="20% - Accent3 7 2" xfId="93"/>
    <cellStyle name="20% - Accent3 8" xfId="94"/>
    <cellStyle name="20% - Accent3 8 2" xfId="95"/>
    <cellStyle name="20% - Accent3 9" xfId="96"/>
    <cellStyle name="20% - Accent3 9 2" xfId="97"/>
    <cellStyle name="20% - Accent4 10" xfId="98"/>
    <cellStyle name="20% - Accent4 10 2" xfId="99"/>
    <cellStyle name="20% - Accent4 11" xfId="100"/>
    <cellStyle name="20% - Accent4 11 2" xfId="101"/>
    <cellStyle name="20% - Accent4 12" xfId="102"/>
    <cellStyle name="20% - Accent4 12 2" xfId="103"/>
    <cellStyle name="20% - Accent4 13" xfId="104"/>
    <cellStyle name="20% - Accent4 13 2" xfId="105"/>
    <cellStyle name="20% - Accent4 14" xfId="106"/>
    <cellStyle name="20% - Accent4 14 2" xfId="107"/>
    <cellStyle name="20% - Accent4 15" xfId="108"/>
    <cellStyle name="20% - Accent4 16" xfId="109"/>
    <cellStyle name="20% - Accent4 17" xfId="110"/>
    <cellStyle name="20% - Accent4 18" xfId="111"/>
    <cellStyle name="20% - Accent4 19" xfId="112"/>
    <cellStyle name="20% - Accent4 2" xfId="113"/>
    <cellStyle name="20% - Accent4 2 2" xfId="114"/>
    <cellStyle name="20% - Accent4 20" xfId="115"/>
    <cellStyle name="20% - Accent4 3" xfId="116"/>
    <cellStyle name="20% - Accent4 3 2" xfId="117"/>
    <cellStyle name="20% - Accent4 4" xfId="118"/>
    <cellStyle name="20% - Accent4 4 2" xfId="119"/>
    <cellStyle name="20% - Accent4 5" xfId="120"/>
    <cellStyle name="20% - Accent4 5 2" xfId="121"/>
    <cellStyle name="20% - Accent4 6" xfId="122"/>
    <cellStyle name="20% - Accent4 6 2" xfId="123"/>
    <cellStyle name="20% - Accent4 7" xfId="124"/>
    <cellStyle name="20% - Accent4 7 2" xfId="125"/>
    <cellStyle name="20% - Accent4 8" xfId="126"/>
    <cellStyle name="20% - Accent4 8 2" xfId="127"/>
    <cellStyle name="20% - Accent4 9" xfId="128"/>
    <cellStyle name="20% - Accent4 9 2" xfId="129"/>
    <cellStyle name="20% - Accent5 10" xfId="130"/>
    <cellStyle name="20% - Accent5 10 2" xfId="131"/>
    <cellStyle name="20% - Accent5 11" xfId="132"/>
    <cellStyle name="20% - Accent5 11 2" xfId="133"/>
    <cellStyle name="20% - Accent5 12" xfId="134"/>
    <cellStyle name="20% - Accent5 12 2" xfId="135"/>
    <cellStyle name="20% - Accent5 13" xfId="136"/>
    <cellStyle name="20% - Accent5 13 2" xfId="137"/>
    <cellStyle name="20% - Accent5 14" xfId="138"/>
    <cellStyle name="20% - Accent5 14 2" xfId="139"/>
    <cellStyle name="20% - Accent5 15" xfId="140"/>
    <cellStyle name="20% - Accent5 16" xfId="141"/>
    <cellStyle name="20% - Accent5 17" xfId="142"/>
    <cellStyle name="20% - Accent5 18" xfId="143"/>
    <cellStyle name="20% - Accent5 19" xfId="144"/>
    <cellStyle name="20% - Accent5 2" xfId="145"/>
    <cellStyle name="20% - Accent5 2 2" xfId="146"/>
    <cellStyle name="20% - Accent5 20" xfId="147"/>
    <cellStyle name="20% - Accent5 3" xfId="148"/>
    <cellStyle name="20% - Accent5 3 2" xfId="149"/>
    <cellStyle name="20% - Accent5 4" xfId="150"/>
    <cellStyle name="20% - Accent5 4 2" xfId="151"/>
    <cellStyle name="20% - Accent5 5" xfId="152"/>
    <cellStyle name="20% - Accent5 5 2" xfId="153"/>
    <cellStyle name="20% - Accent5 6" xfId="154"/>
    <cellStyle name="20% - Accent5 6 2" xfId="155"/>
    <cellStyle name="20% - Accent5 7" xfId="156"/>
    <cellStyle name="20% - Accent5 7 2" xfId="157"/>
    <cellStyle name="20% - Accent5 8" xfId="158"/>
    <cellStyle name="20% - Accent5 8 2" xfId="159"/>
    <cellStyle name="20% - Accent5 9" xfId="160"/>
    <cellStyle name="20% - Accent5 9 2" xfId="161"/>
    <cellStyle name="20% - Accent6 10" xfId="162"/>
    <cellStyle name="20% - Accent6 10 2" xfId="163"/>
    <cellStyle name="20% - Accent6 11" xfId="164"/>
    <cellStyle name="20% - Accent6 11 2" xfId="165"/>
    <cellStyle name="20% - Accent6 12" xfId="166"/>
    <cellStyle name="20% - Accent6 12 2" xfId="167"/>
    <cellStyle name="20% - Accent6 13" xfId="168"/>
    <cellStyle name="20% - Accent6 13 2" xfId="169"/>
    <cellStyle name="20% - Accent6 14" xfId="170"/>
    <cellStyle name="20% - Accent6 14 2" xfId="171"/>
    <cellStyle name="20% - Accent6 15" xfId="172"/>
    <cellStyle name="20% - Accent6 16" xfId="173"/>
    <cellStyle name="20% - Accent6 17" xfId="174"/>
    <cellStyle name="20% - Accent6 18" xfId="175"/>
    <cellStyle name="20% - Accent6 19" xfId="176"/>
    <cellStyle name="20% - Accent6 2" xfId="177"/>
    <cellStyle name="20% - Accent6 2 2" xfId="178"/>
    <cellStyle name="20% - Accent6 20" xfId="179"/>
    <cellStyle name="20% - Accent6 3" xfId="180"/>
    <cellStyle name="20% - Accent6 3 2" xfId="181"/>
    <cellStyle name="20% - Accent6 4" xfId="182"/>
    <cellStyle name="20% - Accent6 4 2" xfId="183"/>
    <cellStyle name="20% - Accent6 5" xfId="184"/>
    <cellStyle name="20% - Accent6 5 2" xfId="185"/>
    <cellStyle name="20% - Accent6 6" xfId="186"/>
    <cellStyle name="20% - Accent6 6 2" xfId="187"/>
    <cellStyle name="20% - Accent6 7" xfId="188"/>
    <cellStyle name="20% - Accent6 7 2" xfId="189"/>
    <cellStyle name="20% - Accent6 8" xfId="190"/>
    <cellStyle name="20% - Accent6 8 2" xfId="191"/>
    <cellStyle name="20% - Accent6 9" xfId="192"/>
    <cellStyle name="20% - Accent6 9 2" xfId="193"/>
    <cellStyle name="40% - Accent1 10" xfId="194"/>
    <cellStyle name="40% - Accent1 10 2" xfId="195"/>
    <cellStyle name="40% - Accent1 11" xfId="196"/>
    <cellStyle name="40% - Accent1 11 2" xfId="197"/>
    <cellStyle name="40% - Accent1 12" xfId="198"/>
    <cellStyle name="40% - Accent1 12 2" xfId="199"/>
    <cellStyle name="40% - Accent1 13" xfId="200"/>
    <cellStyle name="40% - Accent1 13 2" xfId="201"/>
    <cellStyle name="40% - Accent1 14" xfId="202"/>
    <cellStyle name="40% - Accent1 14 2" xfId="203"/>
    <cellStyle name="40% - Accent1 15" xfId="204"/>
    <cellStyle name="40% - Accent1 16" xfId="205"/>
    <cellStyle name="40% - Accent1 17" xfId="206"/>
    <cellStyle name="40% - Accent1 18" xfId="207"/>
    <cellStyle name="40% - Accent1 19" xfId="208"/>
    <cellStyle name="40% - Accent1 2" xfId="209"/>
    <cellStyle name="40% - Accent1 2 2" xfId="210"/>
    <cellStyle name="40% - Accent1 20" xfId="211"/>
    <cellStyle name="40% - Accent1 3" xfId="212"/>
    <cellStyle name="40% - Accent1 3 2" xfId="213"/>
    <cellStyle name="40% - Accent1 4" xfId="214"/>
    <cellStyle name="40% - Accent1 4 2" xfId="215"/>
    <cellStyle name="40% - Accent1 5" xfId="216"/>
    <cellStyle name="40% - Accent1 5 2" xfId="217"/>
    <cellStyle name="40% - Accent1 6" xfId="218"/>
    <cellStyle name="40% - Accent1 6 2" xfId="219"/>
    <cellStyle name="40% - Accent1 7" xfId="220"/>
    <cellStyle name="40% - Accent1 7 2" xfId="221"/>
    <cellStyle name="40% - Accent1 8" xfId="222"/>
    <cellStyle name="40% - Accent1 8 2" xfId="223"/>
    <cellStyle name="40% - Accent1 9" xfId="224"/>
    <cellStyle name="40% - Accent1 9 2" xfId="225"/>
    <cellStyle name="40% - Accent2 10" xfId="226"/>
    <cellStyle name="40% - Accent2 10 2" xfId="227"/>
    <cellStyle name="40% - Accent2 11" xfId="228"/>
    <cellStyle name="40% - Accent2 11 2" xfId="229"/>
    <cellStyle name="40% - Accent2 12" xfId="230"/>
    <cellStyle name="40% - Accent2 12 2" xfId="231"/>
    <cellStyle name="40% - Accent2 13" xfId="232"/>
    <cellStyle name="40% - Accent2 13 2" xfId="233"/>
    <cellStyle name="40% - Accent2 14" xfId="234"/>
    <cellStyle name="40% - Accent2 14 2" xfId="235"/>
    <cellStyle name="40% - Accent2 15" xfId="236"/>
    <cellStyle name="40% - Accent2 16" xfId="237"/>
    <cellStyle name="40% - Accent2 17" xfId="238"/>
    <cellStyle name="40% - Accent2 18" xfId="239"/>
    <cellStyle name="40% - Accent2 19" xfId="240"/>
    <cellStyle name="40% - Accent2 2" xfId="241"/>
    <cellStyle name="40% - Accent2 2 2" xfId="242"/>
    <cellStyle name="40% - Accent2 20" xfId="243"/>
    <cellStyle name="40% - Accent2 3" xfId="244"/>
    <cellStyle name="40% - Accent2 3 2" xfId="245"/>
    <cellStyle name="40% - Accent2 4" xfId="246"/>
    <cellStyle name="40% - Accent2 4 2" xfId="247"/>
    <cellStyle name="40% - Accent2 5" xfId="248"/>
    <cellStyle name="40% - Accent2 5 2" xfId="249"/>
    <cellStyle name="40% - Accent2 6" xfId="250"/>
    <cellStyle name="40% - Accent2 6 2" xfId="251"/>
    <cellStyle name="40% - Accent2 7" xfId="252"/>
    <cellStyle name="40% - Accent2 7 2" xfId="253"/>
    <cellStyle name="40% - Accent2 8" xfId="254"/>
    <cellStyle name="40% - Accent2 8 2" xfId="255"/>
    <cellStyle name="40% - Accent2 9" xfId="256"/>
    <cellStyle name="40% - Accent2 9 2" xfId="257"/>
    <cellStyle name="40% - Accent3 10" xfId="258"/>
    <cellStyle name="40% - Accent3 10 2" xfId="259"/>
    <cellStyle name="40% - Accent3 11" xfId="260"/>
    <cellStyle name="40% - Accent3 11 2" xfId="261"/>
    <cellStyle name="40% - Accent3 12" xfId="262"/>
    <cellStyle name="40% - Accent3 12 2" xfId="263"/>
    <cellStyle name="40% - Accent3 13" xfId="264"/>
    <cellStyle name="40% - Accent3 13 2" xfId="265"/>
    <cellStyle name="40% - Accent3 14" xfId="266"/>
    <cellStyle name="40% - Accent3 14 2" xfId="267"/>
    <cellStyle name="40% - Accent3 15" xfId="268"/>
    <cellStyle name="40% - Accent3 16" xfId="269"/>
    <cellStyle name="40% - Accent3 17" xfId="270"/>
    <cellStyle name="40% - Accent3 18" xfId="271"/>
    <cellStyle name="40% - Accent3 19" xfId="272"/>
    <cellStyle name="40% - Accent3 2" xfId="273"/>
    <cellStyle name="40% - Accent3 2 2" xfId="274"/>
    <cellStyle name="40% - Accent3 20" xfId="275"/>
    <cellStyle name="40% - Accent3 3" xfId="276"/>
    <cellStyle name="40% - Accent3 3 2" xfId="277"/>
    <cellStyle name="40% - Accent3 4" xfId="278"/>
    <cellStyle name="40% - Accent3 4 2" xfId="279"/>
    <cellStyle name="40% - Accent3 5" xfId="280"/>
    <cellStyle name="40% - Accent3 5 2" xfId="281"/>
    <cellStyle name="40% - Accent3 6" xfId="282"/>
    <cellStyle name="40% - Accent3 6 2" xfId="283"/>
    <cellStyle name="40% - Accent3 7" xfId="284"/>
    <cellStyle name="40% - Accent3 7 2" xfId="285"/>
    <cellStyle name="40% - Accent3 8" xfId="286"/>
    <cellStyle name="40% - Accent3 8 2" xfId="287"/>
    <cellStyle name="40% - Accent3 9" xfId="288"/>
    <cellStyle name="40% - Accent3 9 2" xfId="289"/>
    <cellStyle name="40% - Accent4 10" xfId="290"/>
    <cellStyle name="40% - Accent4 10 2" xfId="291"/>
    <cellStyle name="40% - Accent4 11" xfId="292"/>
    <cellStyle name="40% - Accent4 11 2" xfId="293"/>
    <cellStyle name="40% - Accent4 12" xfId="294"/>
    <cellStyle name="40% - Accent4 12 2" xfId="295"/>
    <cellStyle name="40% - Accent4 13" xfId="296"/>
    <cellStyle name="40% - Accent4 13 2" xfId="297"/>
    <cellStyle name="40% - Accent4 14" xfId="298"/>
    <cellStyle name="40% - Accent4 14 2" xfId="299"/>
    <cellStyle name="40% - Accent4 15" xfId="300"/>
    <cellStyle name="40% - Accent4 16" xfId="301"/>
    <cellStyle name="40% - Accent4 17" xfId="302"/>
    <cellStyle name="40% - Accent4 18" xfId="303"/>
    <cellStyle name="40% - Accent4 19" xfId="304"/>
    <cellStyle name="40% - Accent4 2" xfId="305"/>
    <cellStyle name="40% - Accent4 2 2" xfId="306"/>
    <cellStyle name="40% - Accent4 20" xfId="307"/>
    <cellStyle name="40% - Accent4 3" xfId="308"/>
    <cellStyle name="40% - Accent4 3 2" xfId="309"/>
    <cellStyle name="40% - Accent4 4" xfId="310"/>
    <cellStyle name="40% - Accent4 4 2" xfId="311"/>
    <cellStyle name="40% - Accent4 5" xfId="312"/>
    <cellStyle name="40% - Accent4 5 2" xfId="313"/>
    <cellStyle name="40% - Accent4 6" xfId="314"/>
    <cellStyle name="40% - Accent4 6 2" xfId="315"/>
    <cellStyle name="40% - Accent4 7" xfId="316"/>
    <cellStyle name="40% - Accent4 7 2" xfId="317"/>
    <cellStyle name="40% - Accent4 8" xfId="318"/>
    <cellStyle name="40% - Accent4 8 2" xfId="319"/>
    <cellStyle name="40% - Accent4 9" xfId="320"/>
    <cellStyle name="40% - Accent4 9 2" xfId="321"/>
    <cellStyle name="40% - Accent5 10" xfId="322"/>
    <cellStyle name="40% - Accent5 10 2" xfId="323"/>
    <cellStyle name="40% - Accent5 11" xfId="324"/>
    <cellStyle name="40% - Accent5 11 2" xfId="325"/>
    <cellStyle name="40% - Accent5 12" xfId="326"/>
    <cellStyle name="40% - Accent5 12 2" xfId="327"/>
    <cellStyle name="40% - Accent5 13" xfId="328"/>
    <cellStyle name="40% - Accent5 13 2" xfId="329"/>
    <cellStyle name="40% - Accent5 14" xfId="330"/>
    <cellStyle name="40% - Accent5 14 2" xfId="331"/>
    <cellStyle name="40% - Accent5 15" xfId="332"/>
    <cellStyle name="40% - Accent5 16" xfId="333"/>
    <cellStyle name="40% - Accent5 17" xfId="334"/>
    <cellStyle name="40% - Accent5 18" xfId="335"/>
    <cellStyle name="40% - Accent5 19" xfId="336"/>
    <cellStyle name="40% - Accent5 2" xfId="337"/>
    <cellStyle name="40% - Accent5 2 2" xfId="338"/>
    <cellStyle name="40% - Accent5 20" xfId="339"/>
    <cellStyle name="40% - Accent5 3" xfId="340"/>
    <cellStyle name="40% - Accent5 3 2" xfId="341"/>
    <cellStyle name="40% - Accent5 4" xfId="342"/>
    <cellStyle name="40% - Accent5 4 2" xfId="343"/>
    <cellStyle name="40% - Accent5 5" xfId="344"/>
    <cellStyle name="40% - Accent5 5 2" xfId="345"/>
    <cellStyle name="40% - Accent5 6" xfId="346"/>
    <cellStyle name="40% - Accent5 6 2" xfId="347"/>
    <cellStyle name="40% - Accent5 7" xfId="348"/>
    <cellStyle name="40% - Accent5 7 2" xfId="349"/>
    <cellStyle name="40% - Accent5 8" xfId="350"/>
    <cellStyle name="40% - Accent5 8 2" xfId="351"/>
    <cellStyle name="40% - Accent5 9" xfId="352"/>
    <cellStyle name="40% - Accent5 9 2" xfId="353"/>
    <cellStyle name="40% - Accent6 10" xfId="354"/>
    <cellStyle name="40% - Accent6 10 2" xfId="355"/>
    <cellStyle name="40% - Accent6 11" xfId="356"/>
    <cellStyle name="40% - Accent6 11 2" xfId="357"/>
    <cellStyle name="40% - Accent6 12" xfId="358"/>
    <cellStyle name="40% - Accent6 12 2" xfId="359"/>
    <cellStyle name="40% - Accent6 13" xfId="360"/>
    <cellStyle name="40% - Accent6 13 2" xfId="361"/>
    <cellStyle name="40% - Accent6 14" xfId="362"/>
    <cellStyle name="40% - Accent6 14 2" xfId="363"/>
    <cellStyle name="40% - Accent6 15" xfId="364"/>
    <cellStyle name="40% - Accent6 16" xfId="365"/>
    <cellStyle name="40% - Accent6 17" xfId="366"/>
    <cellStyle name="40% - Accent6 18" xfId="367"/>
    <cellStyle name="40% - Accent6 19" xfId="368"/>
    <cellStyle name="40% - Accent6 2" xfId="369"/>
    <cellStyle name="40% - Accent6 2 2" xfId="370"/>
    <cellStyle name="40% - Accent6 20" xfId="371"/>
    <cellStyle name="40% - Accent6 3" xfId="372"/>
    <cellStyle name="40% - Accent6 3 2" xfId="373"/>
    <cellStyle name="40% - Accent6 4" xfId="374"/>
    <cellStyle name="40% - Accent6 4 2" xfId="375"/>
    <cellStyle name="40% - Accent6 5" xfId="376"/>
    <cellStyle name="40% - Accent6 5 2" xfId="377"/>
    <cellStyle name="40% - Accent6 6" xfId="378"/>
    <cellStyle name="40% - Accent6 6 2" xfId="379"/>
    <cellStyle name="40% - Accent6 7" xfId="380"/>
    <cellStyle name="40% - Accent6 7 2" xfId="381"/>
    <cellStyle name="40% - Accent6 8" xfId="382"/>
    <cellStyle name="40% - Accent6 8 2" xfId="383"/>
    <cellStyle name="40% - Accent6 9" xfId="384"/>
    <cellStyle name="40% - Accent6 9 2" xfId="385"/>
    <cellStyle name="Comma 2" xfId="386"/>
    <cellStyle name="Comma 3" xfId="387"/>
    <cellStyle name="Comma 4" xfId="388"/>
    <cellStyle name="Normal" xfId="0" builtinId="0"/>
    <cellStyle name="Normal 10" xfId="389"/>
    <cellStyle name="Normal 10 2" xfId="390"/>
    <cellStyle name="Normal 11" xfId="391"/>
    <cellStyle name="Normal 11 2" xfId="392"/>
    <cellStyle name="Normal 12" xfId="393"/>
    <cellStyle name="Normal 12 2" xfId="394"/>
    <cellStyle name="Normal 13" xfId="395"/>
    <cellStyle name="Normal 13 2" xfId="396"/>
    <cellStyle name="Normal 14" xfId="397"/>
    <cellStyle name="Normal 15" xfId="398"/>
    <cellStyle name="Normal 15 2" xfId="399"/>
    <cellStyle name="Normal 16" xfId="400"/>
    <cellStyle name="Normal 16 2" xfId="401"/>
    <cellStyle name="Normal 17" xfId="402"/>
    <cellStyle name="Normal 17 2" xfId="403"/>
    <cellStyle name="Normal 18" xfId="404"/>
    <cellStyle name="Normal 19" xfId="405"/>
    <cellStyle name="Normal 2" xfId="1"/>
    <cellStyle name="Normal 2 2" xfId="406"/>
    <cellStyle name="Normal 2 2 2" xfId="407"/>
    <cellStyle name="Normal 2 3" xfId="408"/>
    <cellStyle name="Normal 2 3 2" xfId="409"/>
    <cellStyle name="Normal 2 3 3" xfId="410"/>
    <cellStyle name="Normal 2 4" xfId="411"/>
    <cellStyle name="Normal 20" xfId="412"/>
    <cellStyle name="Normal 21" xfId="413"/>
    <cellStyle name="Normal 22" xfId="414"/>
    <cellStyle name="Normal 23" xfId="415"/>
    <cellStyle name="Normal 23 2" xfId="416"/>
    <cellStyle name="Normal 24" xfId="417"/>
    <cellStyle name="Normal 25" xfId="418"/>
    <cellStyle name="Normal 26" xfId="419"/>
    <cellStyle name="Normal 3" xfId="420"/>
    <cellStyle name="Normal 3 2" xfId="421"/>
    <cellStyle name="Normal 3 2 2" xfId="422"/>
    <cellStyle name="Normal 3 3" xfId="423"/>
    <cellStyle name="Normal 3 3 2" xfId="424"/>
    <cellStyle name="Normal 3 4" xfId="425"/>
    <cellStyle name="Normal 4" xfId="426"/>
    <cellStyle name="Normal 4 2" xfId="427"/>
    <cellStyle name="Normal 4 3" xfId="428"/>
    <cellStyle name="Normal 4 4" xfId="429"/>
    <cellStyle name="Normal 5" xfId="430"/>
    <cellStyle name="Normal 5 2" xfId="431"/>
    <cellStyle name="Normal 6" xfId="432"/>
    <cellStyle name="Normal 6 2" xfId="433"/>
    <cellStyle name="Normal 7" xfId="434"/>
    <cellStyle name="Normal 7 2" xfId="435"/>
    <cellStyle name="Normal 8" xfId="436"/>
    <cellStyle name="Normal 8 2" xfId="437"/>
    <cellStyle name="Normal 9" xfId="438"/>
    <cellStyle name="Note 10" xfId="439"/>
    <cellStyle name="Note 10 2" xfId="440"/>
    <cellStyle name="Note 11" xfId="441"/>
    <cellStyle name="Note 11 2" xfId="442"/>
    <cellStyle name="Note 12" xfId="443"/>
    <cellStyle name="Note 12 2" xfId="444"/>
    <cellStyle name="Note 13" xfId="445"/>
    <cellStyle name="Note 13 2" xfId="446"/>
    <cellStyle name="Note 14" xfId="447"/>
    <cellStyle name="Note 14 2" xfId="448"/>
    <cellStyle name="Note 15" xfId="449"/>
    <cellStyle name="Note 15 2" xfId="450"/>
    <cellStyle name="Note 16" xfId="451"/>
    <cellStyle name="Note 16 2" xfId="452"/>
    <cellStyle name="Note 17" xfId="453"/>
    <cellStyle name="Note 18" xfId="454"/>
    <cellStyle name="Note 19" xfId="455"/>
    <cellStyle name="Note 2" xfId="456"/>
    <cellStyle name="Note 20" xfId="457"/>
    <cellStyle name="Note 21" xfId="458"/>
    <cellStyle name="Note 22" xfId="459"/>
    <cellStyle name="Note 3" xfId="460"/>
    <cellStyle name="Note 3 2" xfId="461"/>
    <cellStyle name="Note 4" xfId="462"/>
    <cellStyle name="Note 4 2" xfId="463"/>
    <cellStyle name="Note 5" xfId="464"/>
    <cellStyle name="Note 5 2" xfId="465"/>
    <cellStyle name="Note 6" xfId="466"/>
    <cellStyle name="Note 6 2" xfId="467"/>
    <cellStyle name="Note 7" xfId="468"/>
    <cellStyle name="Note 7 2" xfId="469"/>
    <cellStyle name="Note 8" xfId="470"/>
    <cellStyle name="Note 8 2" xfId="471"/>
    <cellStyle name="Note 9" xfId="472"/>
    <cellStyle name="Note 9 2" xfId="473"/>
    <cellStyle name="Percent 2" xfId="474"/>
    <cellStyle name="Percent 2 2" xfId="4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PD%20EPI%20SECTION/Annual%20Reports/Annual%20Report%202016/Draft%20Report/2016_5%20Yr%20Summary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 flu"/>
      <sheetName val="HAV"/>
      <sheetName val="HBV"/>
      <sheetName val="Peri HBV"/>
      <sheetName val="Measles"/>
      <sheetName val="Mening"/>
      <sheetName val="Mumps"/>
      <sheetName val="Pertussis"/>
      <sheetName val="Pertussis &lt;4 Mo"/>
      <sheetName val="Rubella"/>
      <sheetName val="Tetanus"/>
      <sheetName val="Varicella"/>
      <sheetName val="Population Data"/>
      <sheetName val="Infant population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C2">
            <v>165672.70086379588</v>
          </cell>
          <cell r="D2">
            <v>166516.57200817147</v>
          </cell>
          <cell r="E2">
            <v>168375.09737537967</v>
          </cell>
          <cell r="F2">
            <v>169595.14394163547</v>
          </cell>
        </row>
        <row r="3">
          <cell r="C3">
            <v>6077.33395301372</v>
          </cell>
          <cell r="D3">
            <v>6256.4731189669546</v>
          </cell>
          <cell r="E3">
            <v>6086.5902759997798</v>
          </cell>
          <cell r="F3">
            <v>6140.5647527253823</v>
          </cell>
        </row>
        <row r="4">
          <cell r="C4">
            <v>285.31093730539851</v>
          </cell>
          <cell r="D4">
            <v>288.23333439981172</v>
          </cell>
          <cell r="E4">
            <v>292.21307212595178</v>
          </cell>
          <cell r="F4">
            <v>295.70600122739575</v>
          </cell>
        </row>
        <row r="5">
          <cell r="C5">
            <v>1.9130434782608694</v>
          </cell>
          <cell r="D5">
            <v>2.8436482084690553</v>
          </cell>
          <cell r="E5">
            <v>2.8093322606596942</v>
          </cell>
          <cell r="F5">
            <v>2.7915335463258786</v>
          </cell>
        </row>
        <row r="6">
          <cell r="C6">
            <v>94.271235599001002</v>
          </cell>
          <cell r="D6">
            <v>85.787395678260467</v>
          </cell>
          <cell r="E6">
            <v>92.059540211254273</v>
          </cell>
          <cell r="F6">
            <v>92.641293237936409</v>
          </cell>
        </row>
        <row r="7">
          <cell r="C7">
            <v>797.14654421160537</v>
          </cell>
          <cell r="D7">
            <v>770.93739875845404</v>
          </cell>
          <cell r="E7">
            <v>774.11692009846263</v>
          </cell>
          <cell r="F7">
            <v>777.17356699138782</v>
          </cell>
        </row>
        <row r="8">
          <cell r="C8">
            <v>117.82270600803035</v>
          </cell>
          <cell r="D8">
            <v>107.76591321272173</v>
          </cell>
          <cell r="E8">
            <v>115.71965368726376</v>
          </cell>
          <cell r="F8">
            <v>115.64833162757948</v>
          </cell>
        </row>
        <row r="9">
          <cell r="C9">
            <v>103.06624707125464</v>
          </cell>
          <cell r="D9">
            <v>107.59321417201073</v>
          </cell>
          <cell r="E9">
            <v>109.099952068542</v>
          </cell>
          <cell r="F9">
            <v>109.47438114239269</v>
          </cell>
        </row>
        <row r="10">
          <cell r="C10">
            <v>3993.0761493123773</v>
          </cell>
          <cell r="D10">
            <v>4107.8357868193907</v>
          </cell>
          <cell r="E10">
            <v>4128.3222124446365</v>
          </cell>
          <cell r="F10">
            <v>4177.1037386579474</v>
          </cell>
        </row>
        <row r="11">
          <cell r="C11">
            <v>104.30755912600851</v>
          </cell>
          <cell r="D11">
            <v>105.73434980722048</v>
          </cell>
          <cell r="E11">
            <v>93.526214137725177</v>
          </cell>
          <cell r="F11">
            <v>93.496391133498932</v>
          </cell>
        </row>
        <row r="12">
          <cell r="C12">
            <v>522.95298917187745</v>
          </cell>
          <cell r="D12">
            <v>492.06926228172165</v>
          </cell>
          <cell r="E12">
            <v>510.17763671874991</v>
          </cell>
          <cell r="F12">
            <v>517.24864427167597</v>
          </cell>
        </row>
        <row r="13">
          <cell r="C13">
            <v>5292.3524553214074</v>
          </cell>
          <cell r="D13">
            <v>5216.8308896680774</v>
          </cell>
          <cell r="E13">
            <v>5294.0441043268702</v>
          </cell>
          <cell r="F13">
            <v>5355.1732385571277</v>
          </cell>
        </row>
        <row r="14">
          <cell r="C14">
            <v>122.8288193099238</v>
          </cell>
          <cell r="D14">
            <v>128.71475692623287</v>
          </cell>
          <cell r="E14">
            <v>132.48284143919446</v>
          </cell>
          <cell r="F14">
            <v>135.38377042427575</v>
          </cell>
        </row>
        <row r="15">
          <cell r="C15">
            <v>468.8552468637269</v>
          </cell>
          <cell r="D15">
            <v>504.79095838218058</v>
          </cell>
          <cell r="E15">
            <v>473.68351866880147</v>
          </cell>
          <cell r="F15">
            <v>472.15962253054244</v>
          </cell>
        </row>
        <row r="16">
          <cell r="C16">
            <v>1014.3699868894341</v>
          </cell>
          <cell r="D16">
            <v>1015.7341842974992</v>
          </cell>
          <cell r="E16">
            <v>992.33548088857833</v>
          </cell>
          <cell r="F16">
            <v>998.83218160538615</v>
          </cell>
        </row>
        <row r="17">
          <cell r="C17">
            <v>74.852978322174351</v>
          </cell>
          <cell r="D17">
            <v>67.291460942778443</v>
          </cell>
          <cell r="E17">
            <v>58.762558026744266</v>
          </cell>
          <cell r="F17">
            <v>59.72760395082193</v>
          </cell>
        </row>
        <row r="18">
          <cell r="C18">
            <v>4684.1052869367777</v>
          </cell>
          <cell r="D18">
            <v>4769.8279598573008</v>
          </cell>
          <cell r="E18">
            <v>4718.7940011415267</v>
          </cell>
          <cell r="F18">
            <v>4790.8614409072406</v>
          </cell>
        </row>
        <row r="19">
          <cell r="C19">
            <v>767.17899809343908</v>
          </cell>
          <cell r="D19">
            <v>795.66185653565617</v>
          </cell>
          <cell r="E19">
            <v>772.61170608698285</v>
          </cell>
          <cell r="F19">
            <v>771.33255974867097</v>
          </cell>
        </row>
        <row r="20">
          <cell r="C20">
            <v>240.27759740259739</v>
          </cell>
          <cell r="D20">
            <v>243.45077336297126</v>
          </cell>
          <cell r="E20">
            <v>231.70353114896002</v>
          </cell>
          <cell r="F20">
            <v>231.73753756474727</v>
          </cell>
        </row>
        <row r="21">
          <cell r="C21">
            <v>91.934124827158726</v>
          </cell>
          <cell r="D21">
            <v>86.522326450456617</v>
          </cell>
          <cell r="E21">
            <v>86.833923169130671</v>
          </cell>
          <cell r="F21">
            <v>88.352638060054915</v>
          </cell>
        </row>
        <row r="22">
          <cell r="C22">
            <v>40225.445823976042</v>
          </cell>
          <cell r="D22">
            <v>40671.560058833849</v>
          </cell>
          <cell r="E22">
            <v>42454.332852852182</v>
          </cell>
          <cell r="F22">
            <v>42567.978578107031</v>
          </cell>
        </row>
        <row r="23">
          <cell r="C23">
            <v>2239.6649009396674</v>
          </cell>
          <cell r="D23">
            <v>2251.6396271500671</v>
          </cell>
          <cell r="E23">
            <v>2259.8662572584858</v>
          </cell>
          <cell r="F23">
            <v>2267.265689605098</v>
          </cell>
        </row>
        <row r="24">
          <cell r="C24">
            <v>611.51082001325165</v>
          </cell>
          <cell r="D24">
            <v>614.32987872687033</v>
          </cell>
          <cell r="E24">
            <v>616.8281559637245</v>
          </cell>
          <cell r="F24">
            <v>618.45919446956589</v>
          </cell>
        </row>
        <row r="25">
          <cell r="C25">
            <v>776.68384995285487</v>
          </cell>
          <cell r="D25">
            <v>755.79113785153856</v>
          </cell>
          <cell r="E25">
            <v>756.02165614968771</v>
          </cell>
          <cell r="F25">
            <v>757.93346943778715</v>
          </cell>
        </row>
        <row r="26">
          <cell r="C26">
            <v>773.46215374451413</v>
          </cell>
          <cell r="D26">
            <v>784.02328848375112</v>
          </cell>
          <cell r="E26">
            <v>761.62455778301876</v>
          </cell>
          <cell r="F26">
            <v>764.68852490687948</v>
          </cell>
        </row>
        <row r="27">
          <cell r="C27">
            <v>47.8662956227843</v>
          </cell>
          <cell r="D27">
            <v>46.134688691232526</v>
          </cell>
          <cell r="E27">
            <v>51.438321080463574</v>
          </cell>
          <cell r="F27">
            <v>51.856725629580637</v>
          </cell>
        </row>
        <row r="28">
          <cell r="C28">
            <v>370.18792559002674</v>
          </cell>
          <cell r="D28">
            <v>346.39140457208401</v>
          </cell>
          <cell r="E28">
            <v>320.72479681663754</v>
          </cell>
          <cell r="F28">
            <v>318.51333948367159</v>
          </cell>
        </row>
        <row r="29">
          <cell r="C29">
            <v>1427.7528692419553</v>
          </cell>
          <cell r="D29">
            <v>1391.0317781464034</v>
          </cell>
          <cell r="E29">
            <v>1421.9893711248894</v>
          </cell>
          <cell r="F29">
            <v>1438.7768907750062</v>
          </cell>
        </row>
        <row r="30">
          <cell r="C30">
            <v>24.429692927608727</v>
          </cell>
          <cell r="D30">
            <v>26.401395791477213</v>
          </cell>
          <cell r="E30">
            <v>32.280113535568567</v>
          </cell>
          <cell r="F30">
            <v>35.241374424371237</v>
          </cell>
        </row>
        <row r="31">
          <cell r="D31">
            <v>42.552309404563154</v>
          </cell>
          <cell r="E31">
            <v>53.302400738688824</v>
          </cell>
          <cell r="F31">
            <v>52.426666666666655</v>
          </cell>
        </row>
        <row r="32">
          <cell r="C32">
            <v>2236.1086577713659</v>
          </cell>
          <cell r="D32">
            <v>2168.8667567357274</v>
          </cell>
          <cell r="E32">
            <v>2205.0453418332668</v>
          </cell>
          <cell r="F32">
            <v>2243.2760438005139</v>
          </cell>
        </row>
        <row r="33">
          <cell r="C33">
            <v>509.60330435659392</v>
          </cell>
          <cell r="D33">
            <v>469.19910463345036</v>
          </cell>
          <cell r="E33">
            <v>489.09566580719508</v>
          </cell>
          <cell r="F33">
            <v>497.95650299951052</v>
          </cell>
        </row>
        <row r="34">
          <cell r="C34">
            <v>255.437044716852</v>
          </cell>
          <cell r="D34">
            <v>268.11884007852154</v>
          </cell>
          <cell r="E34">
            <v>251.62082414959423</v>
          </cell>
          <cell r="F34">
            <v>255.54095147330679</v>
          </cell>
        </row>
        <row r="35">
          <cell r="C35">
            <v>12622.826578017286</v>
          </cell>
          <cell r="D35">
            <v>12555.118877999304</v>
          </cell>
          <cell r="E35">
            <v>12443.95870583404</v>
          </cell>
          <cell r="F35">
            <v>12535.511133206854</v>
          </cell>
        </row>
        <row r="36">
          <cell r="C36">
            <v>1228.303046617362</v>
          </cell>
          <cell r="D36">
            <v>1226.4654241698047</v>
          </cell>
          <cell r="E36">
            <v>1231.700064959671</v>
          </cell>
          <cell r="F36">
            <v>1243.1590839520252</v>
          </cell>
        </row>
        <row r="37">
          <cell r="C37">
            <v>50.301052418538752</v>
          </cell>
          <cell r="D37">
            <v>49.762714476523179</v>
          </cell>
          <cell r="E37">
            <v>56.538250240351601</v>
          </cell>
          <cell r="F37">
            <v>58.194043197138534</v>
          </cell>
        </row>
        <row r="38">
          <cell r="C38">
            <v>10003.012080624077</v>
          </cell>
          <cell r="D38">
            <v>9985.0452961559622</v>
          </cell>
          <cell r="E38">
            <v>10058.79069225493</v>
          </cell>
          <cell r="F38">
            <v>10224.620874500992</v>
          </cell>
        </row>
        <row r="39">
          <cell r="C39">
            <v>6508.6369227834621</v>
          </cell>
          <cell r="D39">
            <v>6470.4554523057886</v>
          </cell>
          <cell r="E39">
            <v>6518.2227729209526</v>
          </cell>
          <cell r="F39">
            <v>6553.2818546531371</v>
          </cell>
        </row>
        <row r="40">
          <cell r="C40">
            <v>237.51217953228718</v>
          </cell>
          <cell r="D40">
            <v>243.358435310114</v>
          </cell>
          <cell r="E40">
            <v>245.14692040809322</v>
          </cell>
          <cell r="F40">
            <v>249.31386597559808</v>
          </cell>
        </row>
        <row r="41">
          <cell r="C41">
            <v>10039.307231460831</v>
          </cell>
          <cell r="D41">
            <v>10190.793056920911</v>
          </cell>
          <cell r="E41">
            <v>10376.448775191151</v>
          </cell>
          <cell r="F41">
            <v>10470.813905855104</v>
          </cell>
        </row>
        <row r="42">
          <cell r="C42">
            <v>14633.188782658392</v>
          </cell>
          <cell r="D42">
            <v>14635.038636584432</v>
          </cell>
          <cell r="E42">
            <v>14585.63805423653</v>
          </cell>
          <cell r="F42">
            <v>14591.717626394091</v>
          </cell>
        </row>
        <row r="43">
          <cell r="C43">
            <v>2927.5077150994944</v>
          </cell>
          <cell r="D43">
            <v>3042.139092001898</v>
          </cell>
          <cell r="E43">
            <v>2993.3622127477961</v>
          </cell>
          <cell r="F43">
            <v>3044.758710008909</v>
          </cell>
        </row>
        <row r="44">
          <cell r="C44">
            <v>3350.3190377422502</v>
          </cell>
          <cell r="D44">
            <v>3340.4243690115895</v>
          </cell>
          <cell r="E44">
            <v>3427.9336873209227</v>
          </cell>
          <cell r="F44">
            <v>3499.3650520290553</v>
          </cell>
        </row>
        <row r="45">
          <cell r="C45">
            <v>874.8643635526231</v>
          </cell>
          <cell r="D45">
            <v>874.6520571134173</v>
          </cell>
          <cell r="E45">
            <v>897.80983558107175</v>
          </cell>
          <cell r="F45">
            <v>905.52446029349937</v>
          </cell>
        </row>
        <row r="46">
          <cell r="C46">
            <v>3008.7364437605684</v>
          </cell>
          <cell r="D46">
            <v>3032.9517058768288</v>
          </cell>
          <cell r="E46">
            <v>2913.2001421051368</v>
          </cell>
          <cell r="F46">
            <v>2897.3957483948875</v>
          </cell>
        </row>
        <row r="47">
          <cell r="C47">
            <v>1908.2051654374882</v>
          </cell>
          <cell r="D47">
            <v>1877.0859041871656</v>
          </cell>
          <cell r="E47">
            <v>1928.7400506270276</v>
          </cell>
          <cell r="F47">
            <v>1961.0078573022804</v>
          </cell>
        </row>
        <row r="48">
          <cell r="C48">
            <v>7833.5513351145455</v>
          </cell>
          <cell r="D48">
            <v>8096.6601840669255</v>
          </cell>
          <cell r="E48">
            <v>7886.8227041606915</v>
          </cell>
          <cell r="F48">
            <v>7898.3529800721954</v>
          </cell>
        </row>
        <row r="49">
          <cell r="C49">
            <v>1075.9572743864237</v>
          </cell>
          <cell r="D49">
            <v>1007.342386907064</v>
          </cell>
          <cell r="E49">
            <v>1008.909151023107</v>
          </cell>
          <cell r="F49">
            <v>1029.3700798333912</v>
          </cell>
        </row>
        <row r="50">
          <cell r="C50">
            <v>680.46955746235381</v>
          </cell>
          <cell r="D50">
            <v>698.29170749552497</v>
          </cell>
          <cell r="E50">
            <v>689.13587276800229</v>
          </cell>
          <cell r="F50">
            <v>690.26682998094657</v>
          </cell>
        </row>
        <row r="51">
          <cell r="C51">
            <v>5.8664226898444651</v>
          </cell>
          <cell r="D51">
            <v>5.8477064220183488</v>
          </cell>
          <cell r="E51">
            <v>7.1111111111111107</v>
          </cell>
          <cell r="F51">
            <v>7.1284413059052305</v>
          </cell>
        </row>
        <row r="52">
          <cell r="C52">
            <v>163.69014970344531</v>
          </cell>
          <cell r="D52">
            <v>148.46143978768109</v>
          </cell>
          <cell r="E52">
            <v>146.84510929565025</v>
          </cell>
          <cell r="F52">
            <v>146.90739353891334</v>
          </cell>
        </row>
        <row r="53">
          <cell r="C53">
            <v>1675.8635229095389</v>
          </cell>
          <cell r="D53">
            <v>1696.2242529147641</v>
          </cell>
          <cell r="E53">
            <v>1687.0968490376056</v>
          </cell>
          <cell r="F53">
            <v>1707.9311190725327</v>
          </cell>
        </row>
        <row r="54">
          <cell r="C54">
            <v>1678.3018430826178</v>
          </cell>
          <cell r="D54">
            <v>1694.5517269353234</v>
          </cell>
          <cell r="E54">
            <v>1769.3688613602542</v>
          </cell>
          <cell r="F54">
            <v>1796.5688062231973</v>
          </cell>
        </row>
        <row r="55">
          <cell r="C55">
            <v>2553.8893509109707</v>
          </cell>
          <cell r="D55">
            <v>2489.7474603210726</v>
          </cell>
          <cell r="E55">
            <v>2586.6678488596349</v>
          </cell>
          <cell r="F55">
            <v>2616.7726814544199</v>
          </cell>
        </row>
        <row r="56">
          <cell r="C56">
            <v>436.44841196296073</v>
          </cell>
          <cell r="D56">
            <v>403.13392068675165</v>
          </cell>
          <cell r="E56">
            <v>441.30466701625596</v>
          </cell>
          <cell r="F56">
            <v>445.81793292265564</v>
          </cell>
        </row>
        <row r="57">
          <cell r="C57">
            <v>237.20739864969974</v>
          </cell>
          <cell r="D57">
            <v>238.79280494485616</v>
          </cell>
          <cell r="E57">
            <v>248.19825072886303</v>
          </cell>
          <cell r="F57">
            <v>251.21715521605086</v>
          </cell>
        </row>
        <row r="58">
          <cell r="C58">
            <v>38.425525743292241</v>
          </cell>
          <cell r="D58">
            <v>40.344899341850571</v>
          </cell>
        </row>
        <row r="59">
          <cell r="C59">
            <v>2656.055679339765</v>
          </cell>
          <cell r="D59">
            <v>2571.9639664528863</v>
          </cell>
          <cell r="E59">
            <v>2689.5450892312442</v>
          </cell>
          <cell r="F59">
            <v>2718.0587337942652</v>
          </cell>
        </row>
        <row r="60">
          <cell r="C60">
            <v>154.92786785136335</v>
          </cell>
          <cell r="D60">
            <v>153.8993632664976</v>
          </cell>
          <cell r="E60">
            <v>150.26377491207504</v>
          </cell>
          <cell r="F60">
            <v>151.0092138341754</v>
          </cell>
        </row>
        <row r="61">
          <cell r="C61">
            <v>3516.7807159619347</v>
          </cell>
          <cell r="D61">
            <v>3508.5675397234695</v>
          </cell>
          <cell r="E61">
            <v>3499.2868996989146</v>
          </cell>
          <cell r="F61">
            <v>3526.4023777766797</v>
          </cell>
        </row>
        <row r="62">
          <cell r="C62">
            <v>764.54009765786634</v>
          </cell>
          <cell r="D62">
            <v>838.19708548501842</v>
          </cell>
          <cell r="E62">
            <v>796.81149041904371</v>
          </cell>
          <cell r="F62">
            <v>815.21203101721778</v>
          </cell>
        </row>
        <row r="63">
          <cell r="C63">
            <v>405.19150560204997</v>
          </cell>
          <cell r="D63">
            <v>416.20956521739134</v>
          </cell>
          <cell r="E63">
            <v>402.19017928483572</v>
          </cell>
          <cell r="F63">
            <v>403.14818957825628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topLeftCell="A53" workbookViewId="0">
      <selection activeCell="A67" sqref="A67:M67"/>
    </sheetView>
  </sheetViews>
  <sheetFormatPr defaultRowHeight="15.75" x14ac:dyDescent="0.25"/>
  <cols>
    <col min="1" max="1" width="21.5703125" style="5" customWidth="1"/>
    <col min="2" max="2" width="6.140625" style="3" bestFit="1" customWidth="1"/>
    <col min="3" max="3" width="8.5703125" style="4" bestFit="1" customWidth="1"/>
    <col min="4" max="4" width="6.140625" style="3" bestFit="1" customWidth="1"/>
    <col min="5" max="5" width="8.5703125" style="4" bestFit="1" customWidth="1"/>
    <col min="6" max="6" width="6.140625" style="3" bestFit="1" customWidth="1"/>
    <col min="7" max="7" width="8.5703125" style="4" bestFit="1" customWidth="1"/>
    <col min="8" max="8" width="6.140625" style="3" bestFit="1" customWidth="1"/>
    <col min="9" max="9" width="8.5703125" style="4" bestFit="1" customWidth="1"/>
    <col min="10" max="10" width="6.140625" style="3" bestFit="1" customWidth="1"/>
    <col min="11" max="11" width="8.5703125" style="4" bestFit="1" customWidth="1"/>
    <col min="12" max="12" width="6.140625" style="5" bestFit="1" customWidth="1"/>
    <col min="13" max="13" width="8.5703125" style="5" bestFit="1" customWidth="1"/>
    <col min="14" max="16384" width="9.140625" style="5"/>
  </cols>
  <sheetData>
    <row r="1" spans="1:13" ht="34.5" customHeight="1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x14ac:dyDescent="0.25">
      <c r="A2" s="6"/>
      <c r="B2" s="23">
        <v>2012</v>
      </c>
      <c r="C2" s="23"/>
      <c r="D2" s="23">
        <v>2013</v>
      </c>
      <c r="E2" s="23"/>
      <c r="F2" s="23">
        <v>2014</v>
      </c>
      <c r="G2" s="23"/>
      <c r="H2" s="23">
        <v>2015</v>
      </c>
      <c r="I2" s="23"/>
      <c r="J2" s="23">
        <v>2016</v>
      </c>
      <c r="K2" s="23"/>
      <c r="L2" s="23" t="s">
        <v>81</v>
      </c>
      <c r="M2" s="23"/>
    </row>
    <row r="3" spans="1:13" ht="18" customHeight="1" x14ac:dyDescent="0.25">
      <c r="A3" s="7"/>
      <c r="B3" s="8" t="s">
        <v>1</v>
      </c>
      <c r="C3" s="9" t="s">
        <v>2</v>
      </c>
      <c r="D3" s="8" t="s">
        <v>1</v>
      </c>
      <c r="E3" s="9" t="s">
        <v>2</v>
      </c>
      <c r="F3" s="8" t="s">
        <v>1</v>
      </c>
      <c r="G3" s="9" t="s">
        <v>2</v>
      </c>
      <c r="H3" s="8" t="s">
        <v>1</v>
      </c>
      <c r="I3" s="9" t="s">
        <v>2</v>
      </c>
      <c r="J3" s="8" t="s">
        <v>1</v>
      </c>
      <c r="K3" s="9" t="s">
        <v>2</v>
      </c>
      <c r="L3" s="8" t="s">
        <v>1</v>
      </c>
      <c r="M3" s="9" t="s">
        <v>2</v>
      </c>
    </row>
    <row r="4" spans="1:13" x14ac:dyDescent="0.25">
      <c r="A4" s="10" t="s">
        <v>3</v>
      </c>
      <c r="B4" s="11">
        <f>SUM(B5:B65)</f>
        <v>145</v>
      </c>
      <c r="C4" s="12">
        <f>(B4/'[1]Infant population data'!C2)*1000</f>
        <v>0.8752196302950872</v>
      </c>
      <c r="D4" s="11">
        <f>SUM(D5:D65)</f>
        <v>220</v>
      </c>
      <c r="E4" s="12">
        <f>(D4/'[1]Infant population data'!D2)*1000</f>
        <v>1.3211898212101312</v>
      </c>
      <c r="F4" s="11">
        <f>SUM(F5:F65)</f>
        <v>626</v>
      </c>
      <c r="G4" s="12">
        <f>(F4/'[1]Infant population data'!E2)*1000</f>
        <v>3.7178894608409929</v>
      </c>
      <c r="H4" s="11">
        <f>SUM(H5:H65)</f>
        <v>351</v>
      </c>
      <c r="I4" s="12">
        <f>(H4/'[1]Infant population data'!F2)*1000</f>
        <v>2.0696347303481355</v>
      </c>
      <c r="J4" s="11">
        <f>SUM(J5:J65)</f>
        <v>126</v>
      </c>
      <c r="K4" s="12">
        <f>(J4/'[1]Infant population data'!F2)*1000</f>
        <v>0.74294580063779236</v>
      </c>
      <c r="L4" s="11">
        <f t="shared" ref="L4:L35" si="0">SUM(B4,D4,F4,H4,J4)</f>
        <v>1468</v>
      </c>
      <c r="M4" s="12">
        <f>(L4/('Infant population data'!C2+'Infant population data'!D2+'Infant population data'!E2+'Infant population data'!F2+'Infant population data'!F2))*1000</f>
        <v>1.7481296302278597</v>
      </c>
    </row>
    <row r="5" spans="1:13" x14ac:dyDescent="0.25">
      <c r="A5" s="13" t="s">
        <v>23</v>
      </c>
      <c r="B5" s="11">
        <v>32</v>
      </c>
      <c r="C5" s="12">
        <f>(B5/'[1]Infant population data'!C22)*1000</f>
        <v>0.79551635400213927</v>
      </c>
      <c r="D5" s="11">
        <v>41</v>
      </c>
      <c r="E5" s="12">
        <f>(D5/'[1]Infant population data'!D22)*1000</f>
        <v>1.0080754202860929</v>
      </c>
      <c r="F5" s="11">
        <v>140</v>
      </c>
      <c r="G5" s="12">
        <f>(F5/'[1]Infant population data'!E22)*1000</f>
        <v>3.2976610534722952</v>
      </c>
      <c r="H5" s="11">
        <v>104</v>
      </c>
      <c r="I5" s="12">
        <f>(H5/'[1]Infant population data'!F22)*1000</f>
        <v>2.4431510133649579</v>
      </c>
      <c r="J5" s="11">
        <v>21</v>
      </c>
      <c r="K5" s="12">
        <f>(J5/'[1]Infant population data'!F22)*1000</f>
        <v>0.49332857000638564</v>
      </c>
      <c r="L5" s="11">
        <f t="shared" si="0"/>
        <v>338</v>
      </c>
      <c r="M5" s="12">
        <f>(L5/('Infant population data'!C22+'Infant population data'!D22+'Infant population data'!E22+'Infant population data'!F22+'Infant population data'!F22))*1000</f>
        <v>1.6212018989170958</v>
      </c>
    </row>
    <row r="6" spans="1:13" x14ac:dyDescent="0.25">
      <c r="A6" s="13" t="s">
        <v>44</v>
      </c>
      <c r="B6" s="11">
        <v>19</v>
      </c>
      <c r="C6" s="12">
        <f>(B6/'[1]Infant population data'!C42)*1000</f>
        <v>1.2984182929777179</v>
      </c>
      <c r="D6" s="11">
        <v>28</v>
      </c>
      <c r="E6" s="12">
        <f>(D6/'[1]Infant population data'!D42)*1000</f>
        <v>1.9132166778163506</v>
      </c>
      <c r="F6" s="11">
        <v>75</v>
      </c>
      <c r="G6" s="12">
        <f>(F6/'[1]Infant population data'!E42)*1000</f>
        <v>5.1420445044031231</v>
      </c>
      <c r="H6" s="11">
        <v>47</v>
      </c>
      <c r="I6" s="12">
        <f>(H6/'[1]Infant population data'!F42)*1000</f>
        <v>3.2210053129718252</v>
      </c>
      <c r="J6" s="11">
        <v>27</v>
      </c>
      <c r="K6" s="12">
        <f>(J6/'[1]Infant population data'!F42)*1000</f>
        <v>1.8503647542604105</v>
      </c>
      <c r="L6" s="11">
        <f t="shared" si="0"/>
        <v>196</v>
      </c>
      <c r="M6" s="12">
        <f>(L6/('Infant population data'!C42+'Infant population data'!D42+'Infant population data'!E42+'Infant population data'!F42+'Infant population data'!F42))*1000</f>
        <v>2.6835602911254561</v>
      </c>
    </row>
    <row r="7" spans="1:13" x14ac:dyDescent="0.25">
      <c r="A7" s="13" t="s">
        <v>37</v>
      </c>
      <c r="B7" s="11">
        <v>16</v>
      </c>
      <c r="C7" s="12">
        <f>(B7/'[1]Infant population data'!C35)*1000</f>
        <v>1.2675449433698218</v>
      </c>
      <c r="D7" s="11">
        <v>10</v>
      </c>
      <c r="E7" s="12">
        <f>(D7/'[1]Infant population data'!D35)*1000</f>
        <v>0.79648787854357062</v>
      </c>
      <c r="F7" s="11">
        <v>53</v>
      </c>
      <c r="G7" s="12">
        <f>(F7/'[1]Infant population data'!E35)*1000</f>
        <v>4.2590948148318972</v>
      </c>
      <c r="H7" s="11">
        <v>19</v>
      </c>
      <c r="I7" s="12">
        <f>(H7/'[1]Infant population data'!F35)*1000</f>
        <v>1.5156940788532003</v>
      </c>
      <c r="J7" s="11">
        <v>13</v>
      </c>
      <c r="K7" s="12">
        <f>(J7/'[1]Infant population data'!F35)*1000</f>
        <v>1.0370538434258738</v>
      </c>
      <c r="L7" s="11">
        <f t="shared" si="0"/>
        <v>111</v>
      </c>
      <c r="M7" s="12">
        <f>(L7/('Infant population data'!C35+'Infant population data'!D35+'Infant population data'!E35+'Infant population data'!F35+'Infant population data'!F35))*1000</f>
        <v>1.7705346731103782</v>
      </c>
    </row>
    <row r="8" spans="1:13" x14ac:dyDescent="0.25">
      <c r="A8" s="13" t="s">
        <v>40</v>
      </c>
      <c r="B8" s="11">
        <v>9</v>
      </c>
      <c r="C8" s="12">
        <f>(B8/'[1]Infant population data'!C38)*1000</f>
        <v>0.89972899437291276</v>
      </c>
      <c r="D8" s="11">
        <v>10</v>
      </c>
      <c r="E8" s="12">
        <f>(D8/'[1]Infant population data'!D38)*1000</f>
        <v>1.0014977101656009</v>
      </c>
      <c r="F8" s="11">
        <v>38</v>
      </c>
      <c r="G8" s="12">
        <f>(F8/'[1]Infant population data'!E38)*1000</f>
        <v>3.7777901104214493</v>
      </c>
      <c r="H8" s="11">
        <v>21</v>
      </c>
      <c r="I8" s="12">
        <f>(H8/'[1]Infant population data'!F38)*1000</f>
        <v>2.0538658848829829</v>
      </c>
      <c r="J8" s="11">
        <v>13</v>
      </c>
      <c r="K8" s="12">
        <f>(J8/'[1]Infant population data'!F38)*1000</f>
        <v>1.2714407858799419</v>
      </c>
      <c r="L8" s="11">
        <f t="shared" si="0"/>
        <v>91</v>
      </c>
      <c r="M8" s="12">
        <f>(L8/('Infant population data'!C38+'Infant population data'!D38+'Infant population data'!E38+'Infant population data'!F38+'Infant population data'!F38))*1000</f>
        <v>1.8021197349719393</v>
      </c>
    </row>
    <row r="9" spans="1:13" x14ac:dyDescent="0.25">
      <c r="A9" s="13" t="s">
        <v>14</v>
      </c>
      <c r="B9" s="11">
        <v>5</v>
      </c>
      <c r="C9" s="12">
        <f>(B9/'[1]Infant population data'!C13)*1000</f>
        <v>0.94475945096448555</v>
      </c>
      <c r="D9" s="11">
        <v>17</v>
      </c>
      <c r="E9" s="12">
        <f>(D9/'[1]Infant population data'!D13)*1000</f>
        <v>3.2586833576814738</v>
      </c>
      <c r="F9" s="11">
        <v>40</v>
      </c>
      <c r="G9" s="12">
        <f>(F9/'[1]Infant population data'!E13)*1000</f>
        <v>7.5556605142952318</v>
      </c>
      <c r="H9" s="11">
        <v>11</v>
      </c>
      <c r="I9" s="12">
        <f>(H9/'[1]Infant population data'!F13)*1000</f>
        <v>2.0540885439149283</v>
      </c>
      <c r="J9" s="11">
        <v>1</v>
      </c>
      <c r="K9" s="12">
        <f>(J9/'[1]Infant population data'!F13)*1000</f>
        <v>0.18673532217408437</v>
      </c>
      <c r="L9" s="11">
        <f t="shared" si="0"/>
        <v>74</v>
      </c>
      <c r="M9" s="12">
        <f>(L9/('Infant population data'!C13+'Infant population data'!D13+'Infant population data'!E13+'Infant population data'!F13+'Infant population data'!F13))*1000</f>
        <v>2.7910232021278567</v>
      </c>
    </row>
    <row r="10" spans="1:13" x14ac:dyDescent="0.25">
      <c r="A10" s="13" t="s">
        <v>43</v>
      </c>
      <c r="B10" s="11">
        <v>10</v>
      </c>
      <c r="C10" s="12">
        <f>(B10/'[1]Infant population data'!C41)*1000</f>
        <v>0.99608466694418407</v>
      </c>
      <c r="D10" s="11">
        <v>7</v>
      </c>
      <c r="E10" s="12">
        <f>(D10/'[1]Infant population data'!D41)*1000</f>
        <v>0.68689452929731154</v>
      </c>
      <c r="F10" s="11">
        <v>38</v>
      </c>
      <c r="G10" s="12">
        <f>(F10/'[1]Infant population data'!E41)*1000</f>
        <v>3.6621392176920353</v>
      </c>
      <c r="H10" s="11">
        <v>12</v>
      </c>
      <c r="I10" s="12">
        <f>(H10/'[1]Infant population data'!F41)*1000</f>
        <v>1.1460427152935837</v>
      </c>
      <c r="J10" s="11">
        <v>2</v>
      </c>
      <c r="K10" s="12">
        <f>(J10/'[1]Infant population data'!F41)*1000</f>
        <v>0.19100711921559732</v>
      </c>
      <c r="L10" s="11">
        <f t="shared" si="0"/>
        <v>69</v>
      </c>
      <c r="M10" s="12">
        <f>(L10/('Infant population data'!C41+'Infant population data'!D41+'Infant population data'!E41+'Infant population data'!F41+'Infant population data'!F41))*1000</f>
        <v>1.3385536440394441</v>
      </c>
    </row>
    <row r="11" spans="1:13" x14ac:dyDescent="0.25">
      <c r="A11" s="13" t="s">
        <v>50</v>
      </c>
      <c r="B11" s="11">
        <v>6</v>
      </c>
      <c r="C11" s="12">
        <f>(B11/'[1]Infant population data'!C48)*1000</f>
        <v>0.7659361307947905</v>
      </c>
      <c r="D11" s="11">
        <v>21</v>
      </c>
      <c r="E11" s="12">
        <f>(D11/'[1]Infant population data'!D48)*1000</f>
        <v>2.593662018979753</v>
      </c>
      <c r="F11" s="11">
        <v>23</v>
      </c>
      <c r="G11" s="12">
        <f>(F11/'[1]Infant population data'!E48)*1000</f>
        <v>2.9162567567122255</v>
      </c>
      <c r="H11" s="11">
        <v>7</v>
      </c>
      <c r="I11" s="12">
        <f>(H11/'[1]Infant population data'!F48)*1000</f>
        <v>0.88626072013510038</v>
      </c>
      <c r="J11" s="11">
        <v>4</v>
      </c>
      <c r="K11" s="12">
        <f>(J11/'[1]Infant population data'!F48)*1000</f>
        <v>0.50643469722005729</v>
      </c>
      <c r="L11" s="11">
        <f t="shared" si="0"/>
        <v>61</v>
      </c>
      <c r="M11" s="12">
        <f>(L11/('Infant population data'!C48+'Infant population data'!D48+'Infant population data'!E48+'Infant population data'!F48+'Infant population data'!F48))*1000</f>
        <v>1.5398697451302152</v>
      </c>
    </row>
    <row r="12" spans="1:13" x14ac:dyDescent="0.25">
      <c r="A12" s="13" t="s">
        <v>19</v>
      </c>
      <c r="B12" s="11">
        <v>0</v>
      </c>
      <c r="C12" s="12">
        <f>(B12/'[1]Infant population data'!C18)*1000</f>
        <v>0</v>
      </c>
      <c r="D12" s="11">
        <v>7</v>
      </c>
      <c r="E12" s="12">
        <f>(D12/'[1]Infant population data'!D18)*1000</f>
        <v>1.4675581716807706</v>
      </c>
      <c r="F12" s="11">
        <v>21</v>
      </c>
      <c r="G12" s="12">
        <f>(F12/'[1]Infant population data'!E18)*1000</f>
        <v>4.450289628010859</v>
      </c>
      <c r="H12" s="11">
        <v>19</v>
      </c>
      <c r="I12" s="12">
        <f>(H12/'[1]Infant population data'!F18)*1000</f>
        <v>3.9658838466432433</v>
      </c>
      <c r="J12" s="11">
        <v>2</v>
      </c>
      <c r="K12" s="12">
        <f>(J12/'[1]Infant population data'!F18)*1000</f>
        <v>0.41746145754139402</v>
      </c>
      <c r="L12" s="11">
        <f t="shared" si="0"/>
        <v>49</v>
      </c>
      <c r="M12" s="12">
        <f>(L12/('Infant population data'!C18+'Infant population data'!D18+'Infant population data'!E18+'Infant population data'!F18+'Infant population data'!F18))*1000</f>
        <v>2.0627713852501417</v>
      </c>
    </row>
    <row r="13" spans="1:13" x14ac:dyDescent="0.25">
      <c r="A13" s="13" t="s">
        <v>11</v>
      </c>
      <c r="B13" s="11">
        <v>3</v>
      </c>
      <c r="C13" s="12">
        <f>(B13/'[1]Infant population data'!C10)*1000</f>
        <v>0.75130047307427672</v>
      </c>
      <c r="D13" s="11">
        <v>2</v>
      </c>
      <c r="E13" s="12">
        <f>(D13/'[1]Infant population data'!D10)*1000</f>
        <v>0.48687437954976215</v>
      </c>
      <c r="F13" s="11">
        <v>30</v>
      </c>
      <c r="G13" s="12">
        <f>(F13/'[1]Infant population data'!E10)*1000</f>
        <v>7.2668746420922243</v>
      </c>
      <c r="H13" s="11">
        <v>4</v>
      </c>
      <c r="I13" s="12">
        <f>(H13/'[1]Infant population data'!F10)*1000</f>
        <v>0.95760130709254332</v>
      </c>
      <c r="J13" s="11">
        <v>3</v>
      </c>
      <c r="K13" s="12">
        <f>(J13/'[1]Infant population data'!F10)*1000</f>
        <v>0.71820098031940749</v>
      </c>
      <c r="L13" s="11">
        <f t="shared" si="0"/>
        <v>42</v>
      </c>
      <c r="M13" s="12">
        <f>(L13/('Infant population data'!C10+'Infant population data'!D10+'Infant population data'!E10+'Infant population data'!F10+'Infant population data'!F10))*1000</f>
        <v>2.0404750946589711</v>
      </c>
    </row>
    <row r="14" spans="1:13" x14ac:dyDescent="0.25">
      <c r="A14" s="13" t="s">
        <v>4</v>
      </c>
      <c r="B14" s="11">
        <v>6</v>
      </c>
      <c r="C14" s="12">
        <f>(B14/'[1]Infant population data'!C3)*1000</f>
        <v>0.98727501999863443</v>
      </c>
      <c r="D14" s="11">
        <v>6</v>
      </c>
      <c r="E14" s="12">
        <f>(D14/'[1]Infant population data'!D3)*1000</f>
        <v>0.95900675762684284</v>
      </c>
      <c r="F14" s="11">
        <v>10</v>
      </c>
      <c r="G14" s="12">
        <f>(F14/'[1]Infant population data'!E3)*1000</f>
        <v>1.6429559977827497</v>
      </c>
      <c r="H14" s="11">
        <v>13</v>
      </c>
      <c r="I14" s="12">
        <f>(H14/'[1]Infant population data'!F3)*1000</f>
        <v>2.1170691171736573</v>
      </c>
      <c r="J14" s="11">
        <v>6</v>
      </c>
      <c r="K14" s="12">
        <f>(J14/'[1]Infant population data'!F3)*1000</f>
        <v>0.97710882331091853</v>
      </c>
      <c r="L14" s="11">
        <f t="shared" si="0"/>
        <v>41</v>
      </c>
      <c r="M14" s="12">
        <f>(L14/('Infant population data'!C3+'Infant population data'!D3+'Infant population data'!E3+'Infant population data'!F3+'Infant population data'!F3))*1000</f>
        <v>1.3354384684427452</v>
      </c>
    </row>
    <row r="15" spans="1:13" x14ac:dyDescent="0.25">
      <c r="A15" s="13" t="s">
        <v>41</v>
      </c>
      <c r="B15" s="11">
        <v>6</v>
      </c>
      <c r="C15" s="12">
        <f>(B15/'[1]Infant population data'!C39)*1000</f>
        <v>0.92185200544787194</v>
      </c>
      <c r="D15" s="11">
        <v>5</v>
      </c>
      <c r="E15" s="12">
        <f>(D15/'[1]Infant population data'!D39)*1000</f>
        <v>0.77274313019467855</v>
      </c>
      <c r="F15" s="11">
        <v>15</v>
      </c>
      <c r="G15" s="12">
        <f>(F15/'[1]Infant population data'!E39)*1000</f>
        <v>2.3012407710757308</v>
      </c>
      <c r="H15" s="11">
        <v>9</v>
      </c>
      <c r="I15" s="12">
        <f>(H15/'[1]Infant population data'!F39)*1000</f>
        <v>1.3733576854487921</v>
      </c>
      <c r="J15" s="11">
        <v>3</v>
      </c>
      <c r="K15" s="12">
        <f>(J15/'[1]Infant population data'!F39)*1000</f>
        <v>0.45778589514959733</v>
      </c>
      <c r="L15" s="11">
        <f t="shared" si="0"/>
        <v>38</v>
      </c>
      <c r="M15" s="12">
        <f>(L15/('Infant population data'!C39+'Infant population data'!D39+'Infant population data'!E39+'Infant population data'!F39+'Infant population data'!F39))*1000</f>
        <v>1.1655054960269737</v>
      </c>
    </row>
    <row r="16" spans="1:13" x14ac:dyDescent="0.25">
      <c r="A16" s="13" t="s">
        <v>34</v>
      </c>
      <c r="B16" s="11">
        <v>3</v>
      </c>
      <c r="C16" s="12">
        <f>(B16/'[1]Infant population data'!C32)*1000</f>
        <v>1.3416163787809723</v>
      </c>
      <c r="D16" s="11">
        <v>3</v>
      </c>
      <c r="E16" s="12">
        <f>(D16/'[1]Infant population data'!D32)*1000</f>
        <v>1.3832108361120243</v>
      </c>
      <c r="F16" s="11">
        <v>9</v>
      </c>
      <c r="G16" s="12">
        <f>(F16/'[1]Infant population data'!E32)*1000</f>
        <v>4.0815487234005952</v>
      </c>
      <c r="H16" s="11">
        <v>12</v>
      </c>
      <c r="I16" s="12">
        <f>(H16/'[1]Infant population data'!F32)*1000</f>
        <v>5.3493193729603767</v>
      </c>
      <c r="J16" s="11">
        <v>2</v>
      </c>
      <c r="K16" s="12">
        <f>(J16/'[1]Infant population data'!F32)*1000</f>
        <v>0.89155322882672949</v>
      </c>
      <c r="L16" s="11">
        <f t="shared" si="0"/>
        <v>29</v>
      </c>
      <c r="M16" s="12">
        <f>(L16/('Infant population data'!C32+'Infant population data'!D32+'Infant population data'!E32+'Infant population data'!F32+'Infant population data'!F32))*1000</f>
        <v>2.6134195131998523</v>
      </c>
    </row>
    <row r="17" spans="1:13" x14ac:dyDescent="0.25">
      <c r="A17" s="13" t="s">
        <v>61</v>
      </c>
      <c r="B17" s="11">
        <v>5</v>
      </c>
      <c r="C17" s="12">
        <f>(B17/'[1]Infant population data'!C59)*1000</f>
        <v>1.8824906566879225</v>
      </c>
      <c r="D17" s="11">
        <v>2</v>
      </c>
      <c r="E17" s="12">
        <f>(D17/'[1]Infant population data'!D59)*1000</f>
        <v>0.77761587101793339</v>
      </c>
      <c r="F17" s="11">
        <v>9</v>
      </c>
      <c r="G17" s="12">
        <f>(F17/'[1]Infant population data'!E59)*1000</f>
        <v>3.3462908043577291</v>
      </c>
      <c r="H17" s="11">
        <v>11</v>
      </c>
      <c r="I17" s="12">
        <f>(H17/'[1]Infant population data'!F59)*1000</f>
        <v>4.047005998521815</v>
      </c>
      <c r="J17" s="11">
        <v>1</v>
      </c>
      <c r="K17" s="12">
        <f>(J17/'[1]Infant population data'!F59)*1000</f>
        <v>0.36790963622925588</v>
      </c>
      <c r="L17" s="11">
        <f t="shared" si="0"/>
        <v>28</v>
      </c>
      <c r="M17" s="12">
        <f>(L17/('Infant population data'!C59+'Infant population data'!D59+'Infant population data'!E59+'Infant population data'!F59+'Infant population data'!F59))*1000</f>
        <v>2.0967999369134502</v>
      </c>
    </row>
    <row r="18" spans="1:13" x14ac:dyDescent="0.25">
      <c r="A18" s="13" t="s">
        <v>24</v>
      </c>
      <c r="B18" s="11">
        <v>0</v>
      </c>
      <c r="C18" s="12">
        <f>(B18/'[1]Infant population data'!C23)*1000</f>
        <v>0</v>
      </c>
      <c r="D18" s="11">
        <v>3</v>
      </c>
      <c r="E18" s="12">
        <f>(D18/'[1]Infant population data'!D23)*1000</f>
        <v>1.3323624099639531</v>
      </c>
      <c r="F18" s="11">
        <v>15</v>
      </c>
      <c r="G18" s="12">
        <f>(F18/'[1]Infant population data'!E23)*1000</f>
        <v>6.6375609405297142</v>
      </c>
      <c r="H18" s="11">
        <v>5</v>
      </c>
      <c r="I18" s="12">
        <f>(H18/'[1]Infant population data'!F23)*1000</f>
        <v>2.2052995477873951</v>
      </c>
      <c r="J18" s="11">
        <v>3</v>
      </c>
      <c r="K18" s="12">
        <f>(J18/'[1]Infant population data'!F23)*1000</f>
        <v>1.3231797286724374</v>
      </c>
      <c r="L18" s="11">
        <f t="shared" si="0"/>
        <v>26</v>
      </c>
      <c r="M18" s="12">
        <f>(L18/('Infant population data'!C23+'Infant population data'!D23+'Infant population data'!E23+'Infant population data'!F23+'Infant population data'!F23))*1000</f>
        <v>2.3037999426965494</v>
      </c>
    </row>
    <row r="19" spans="1:13" x14ac:dyDescent="0.25">
      <c r="A19" s="13" t="s">
        <v>46</v>
      </c>
      <c r="B19" s="11">
        <v>2</v>
      </c>
      <c r="C19" s="12">
        <f>(B19/'[1]Infant population data'!C44)*1000</f>
        <v>0.5969580739832413</v>
      </c>
      <c r="D19" s="11">
        <v>8</v>
      </c>
      <c r="E19" s="12">
        <f>(D19/'[1]Infant population data'!D44)*1000</f>
        <v>2.3949052923377963</v>
      </c>
      <c r="F19" s="11">
        <v>9</v>
      </c>
      <c r="G19" s="12">
        <f>(F19/'[1]Infant population data'!E44)*1000</f>
        <v>2.6254883614839954</v>
      </c>
      <c r="H19" s="11">
        <v>6</v>
      </c>
      <c r="I19" s="12">
        <f>(H19/'[1]Infant population data'!F44)*1000</f>
        <v>1.7145967656392374</v>
      </c>
      <c r="J19" s="11">
        <v>1</v>
      </c>
      <c r="K19" s="12">
        <f>(J19/'[1]Infant population data'!F44)*1000</f>
        <v>0.28576612760653958</v>
      </c>
      <c r="L19" s="11">
        <f t="shared" si="0"/>
        <v>26</v>
      </c>
      <c r="M19" s="12">
        <f>(L19/('Infant population data'!C44+'Infant population data'!D44+'Infant population data'!E44+'Infant population data'!F44+'Infant population data'!F44))*1000</f>
        <v>1.5189216275018578</v>
      </c>
    </row>
    <row r="20" spans="1:13" x14ac:dyDescent="0.25">
      <c r="A20" s="13" t="s">
        <v>57</v>
      </c>
      <c r="B20" s="11">
        <v>1</v>
      </c>
      <c r="C20" s="12">
        <f>(B20/'[1]Infant population data'!C55)*1000</f>
        <v>0.39155964201945581</v>
      </c>
      <c r="D20" s="11">
        <v>3</v>
      </c>
      <c r="E20" s="12">
        <f>(D20/'[1]Infant population data'!D55)*1000</f>
        <v>1.2049414841508168</v>
      </c>
      <c r="F20" s="11">
        <v>5</v>
      </c>
      <c r="G20" s="12">
        <f>(F20/'[1]Infant population data'!E55)*1000</f>
        <v>1.9329888072812722</v>
      </c>
      <c r="H20" s="11">
        <v>8</v>
      </c>
      <c r="I20" s="12">
        <f>(H20/'[1]Infant population data'!F55)*1000</f>
        <v>3.0572009776384346</v>
      </c>
      <c r="J20" s="11">
        <v>2</v>
      </c>
      <c r="K20" s="12">
        <f>(J20/'[1]Infant population data'!F55)*1000</f>
        <v>0.76430024440960864</v>
      </c>
      <c r="L20" s="11">
        <f t="shared" si="0"/>
        <v>19</v>
      </c>
      <c r="M20" s="12">
        <f>(L20/('Infant population data'!C55+'Infant population data'!D55+'Infant population data'!E55+'Infant population data'!F55+'Infant population data'!F55))*1000</f>
        <v>1.4770072696765015</v>
      </c>
    </row>
    <row r="21" spans="1:13" x14ac:dyDescent="0.25">
      <c r="A21" s="13" t="s">
        <v>49</v>
      </c>
      <c r="B21" s="11">
        <v>0</v>
      </c>
      <c r="C21" s="12">
        <f>(B21/'[1]Infant population data'!C47)*1000</f>
        <v>0</v>
      </c>
      <c r="D21" s="11">
        <v>4</v>
      </c>
      <c r="E21" s="12">
        <f>(D21/'[1]Infant population data'!D47)*1000</f>
        <v>2.1309626752176372</v>
      </c>
      <c r="F21" s="11">
        <v>7</v>
      </c>
      <c r="G21" s="12">
        <f>(F21/'[1]Infant population data'!E47)*1000</f>
        <v>3.6293123055770637</v>
      </c>
      <c r="H21" s="11">
        <v>4</v>
      </c>
      <c r="I21" s="12">
        <f>(H21/'[1]Infant population data'!F47)*1000</f>
        <v>2.0397674517748849</v>
      </c>
      <c r="J21" s="11">
        <v>2</v>
      </c>
      <c r="K21" s="12">
        <f>(J21/'[1]Infant population data'!F47)*1000</f>
        <v>1.0198837258874425</v>
      </c>
      <c r="L21" s="11">
        <f t="shared" si="0"/>
        <v>17</v>
      </c>
      <c r="M21" s="12">
        <f>(L21/('Infant population data'!C47+'Infant population data'!D47+'Infant population data'!E47+'Infant population data'!F47+'Infant population data'!F47))*1000</f>
        <v>1.7642089428733685</v>
      </c>
    </row>
    <row r="22" spans="1:13" x14ac:dyDescent="0.25">
      <c r="A22" s="13" t="s">
        <v>56</v>
      </c>
      <c r="B22" s="11">
        <v>1</v>
      </c>
      <c r="C22" s="12">
        <f>(B22/'[1]Infant population data'!C54)*1000</f>
        <v>0.5958403752707867</v>
      </c>
      <c r="D22" s="11">
        <v>3</v>
      </c>
      <c r="E22" s="12">
        <f>(D22/'[1]Infant population data'!D54)*1000</f>
        <v>1.7703797130027072</v>
      </c>
      <c r="F22" s="11">
        <v>11</v>
      </c>
      <c r="G22" s="12">
        <f>(F22/'[1]Infant population data'!E54)*1000</f>
        <v>6.2169060619408816</v>
      </c>
      <c r="H22" s="11">
        <v>1</v>
      </c>
      <c r="I22" s="12">
        <f>(H22/'[1]Infant population data'!F54)*1000</f>
        <v>0.55661658854148255</v>
      </c>
      <c r="J22" s="11">
        <v>0</v>
      </c>
      <c r="K22" s="12">
        <f>(J22/'[1]Infant population data'!F54)*1000</f>
        <v>0</v>
      </c>
      <c r="L22" s="11">
        <f t="shared" si="0"/>
        <v>16</v>
      </c>
      <c r="M22" s="12">
        <f>(L22/('Infant population data'!C54+'Infant population data'!D54+'Infant population data'!E54+'Infant population data'!F54+'Infant population data'!F54))*1000</f>
        <v>1.8316360081014753</v>
      </c>
    </row>
    <row r="23" spans="1:13" x14ac:dyDescent="0.25">
      <c r="A23" s="13" t="s">
        <v>63</v>
      </c>
      <c r="B23" s="11">
        <v>0</v>
      </c>
      <c r="C23" s="12">
        <f>(B23/'[1]Infant population data'!C61)*1000</f>
        <v>0</v>
      </c>
      <c r="D23" s="11">
        <v>2</v>
      </c>
      <c r="E23" s="12">
        <f>(D23/'[1]Infant population data'!D61)*1000</f>
        <v>0.57003320510615896</v>
      </c>
      <c r="F23" s="11">
        <v>12</v>
      </c>
      <c r="G23" s="12">
        <f>(F23/'[1]Infant population data'!E61)*1000</f>
        <v>3.4292701181582173</v>
      </c>
      <c r="H23" s="11">
        <v>2</v>
      </c>
      <c r="I23" s="12">
        <f>(H23/'[1]Infant population data'!F61)*1000</f>
        <v>0.56715025279133258</v>
      </c>
      <c r="J23" s="11">
        <v>0</v>
      </c>
      <c r="K23" s="12">
        <f>(J23/'[1]Infant population data'!F61)*1000</f>
        <v>0</v>
      </c>
      <c r="L23" s="11">
        <f t="shared" si="0"/>
        <v>16</v>
      </c>
      <c r="M23" s="12">
        <f>(L23/('Infant population data'!C61+'Infant population data'!D61+'Infant population data'!E61+'Infant population data'!F61+'Infant population data'!F61))*1000</f>
        <v>0.91025769856530092</v>
      </c>
    </row>
    <row r="24" spans="1:13" x14ac:dyDescent="0.25">
      <c r="A24" s="13" t="s">
        <v>45</v>
      </c>
      <c r="B24" s="11">
        <v>6</v>
      </c>
      <c r="C24" s="12">
        <f>(B24/'[1]Infant population data'!C43)*1000</f>
        <v>2.049524914675104</v>
      </c>
      <c r="D24" s="11">
        <v>4</v>
      </c>
      <c r="E24" s="12">
        <f>(D24/'[1]Infant population data'!D43)*1000</f>
        <v>1.3148642711690661</v>
      </c>
      <c r="F24" s="11">
        <v>1</v>
      </c>
      <c r="G24" s="12">
        <f>(F24/'[1]Infant population data'!E43)*1000</f>
        <v>0.33407250072888334</v>
      </c>
      <c r="H24" s="11">
        <v>0</v>
      </c>
      <c r="I24" s="12">
        <f>(H24/'[1]Infant population data'!F43)*1000</f>
        <v>0</v>
      </c>
      <c r="J24" s="11">
        <v>3</v>
      </c>
      <c r="K24" s="12">
        <f>(J24/'[1]Infant population data'!F43)*1000</f>
        <v>0.98529975138529846</v>
      </c>
      <c r="L24" s="11">
        <f t="shared" si="0"/>
        <v>14</v>
      </c>
      <c r="M24" s="12">
        <f>(L24/('Infant population data'!C43+'Infant population data'!D43+'Infant population data'!E43+'Infant population data'!F43+'Infant population data'!F43))*1000</f>
        <v>0.93007642643434507</v>
      </c>
    </row>
    <row r="25" spans="1:13" x14ac:dyDescent="0.25">
      <c r="A25" s="13" t="s">
        <v>48</v>
      </c>
      <c r="B25" s="11">
        <v>0</v>
      </c>
      <c r="C25" s="12">
        <f>(B25/'[1]Infant population data'!C46)*1000</f>
        <v>0</v>
      </c>
      <c r="D25" s="11">
        <v>4</v>
      </c>
      <c r="E25" s="12">
        <f>(D25/'[1]Infant population data'!D46)*1000</f>
        <v>1.3188472445009132</v>
      </c>
      <c r="F25" s="11">
        <v>6</v>
      </c>
      <c r="G25" s="12">
        <f>(F25/'[1]Infant population data'!E46)*1000</f>
        <v>2.0595907274892138</v>
      </c>
      <c r="H25" s="11">
        <v>1</v>
      </c>
      <c r="I25" s="12">
        <f>(H25/'[1]Infant population data'!F46)*1000</f>
        <v>0.34513752584678314</v>
      </c>
      <c r="J25" s="11">
        <v>2</v>
      </c>
      <c r="K25" s="12">
        <f>(J25/'[1]Infant population data'!F46)*1000</f>
        <v>0.69027505169356629</v>
      </c>
      <c r="L25" s="11">
        <f t="shared" si="0"/>
        <v>13</v>
      </c>
      <c r="M25" s="12">
        <f>(L25/('Infant population data'!C46+'Infant population data'!D46+'Infant population data'!E46+'Infant population data'!F46+'Infant population data'!F46))*1000</f>
        <v>0.8813750661968498</v>
      </c>
    </row>
    <row r="26" spans="1:13" x14ac:dyDescent="0.25">
      <c r="A26" s="13" t="s">
        <v>17</v>
      </c>
      <c r="B26" s="11">
        <v>2</v>
      </c>
      <c r="C26" s="12">
        <f>(B26/'[1]Infant population data'!C16)*1000</f>
        <v>1.9716671686363678</v>
      </c>
      <c r="D26" s="11">
        <v>2</v>
      </c>
      <c r="E26" s="12">
        <f>(D26/'[1]Infant population data'!D16)*1000</f>
        <v>1.969019090740987</v>
      </c>
      <c r="F26" s="11">
        <v>4</v>
      </c>
      <c r="G26" s="12">
        <f>(F26/'[1]Infant population data'!E16)*1000</f>
        <v>4.0308948707731727</v>
      </c>
      <c r="H26" s="11">
        <v>4</v>
      </c>
      <c r="I26" s="12">
        <f>(H26/'[1]Infant population data'!F16)*1000</f>
        <v>4.0046767351557966</v>
      </c>
      <c r="J26" s="11">
        <v>0</v>
      </c>
      <c r="K26" s="12">
        <f>(J26/'[1]Infant population data'!F16)*1000</f>
        <v>0</v>
      </c>
      <c r="L26" s="11">
        <f t="shared" si="0"/>
        <v>12</v>
      </c>
      <c r="M26" s="12">
        <f>(L26/('Infant population data'!C16+'Infant population data'!D16+'Infant population data'!E16+'Infant population data'!F16+'Infant population data'!F16))*1000</f>
        <v>2.3903887177356964</v>
      </c>
    </row>
    <row r="27" spans="1:13" x14ac:dyDescent="0.25">
      <c r="A27" s="13" t="s">
        <v>36</v>
      </c>
      <c r="B27" s="11">
        <v>0</v>
      </c>
      <c r="C27" s="12">
        <f>(B27/'[1]Infant population data'!C34)*1000</f>
        <v>0</v>
      </c>
      <c r="D27" s="11">
        <v>8</v>
      </c>
      <c r="E27" s="12">
        <f>(D27/'[1]Infant population data'!D34)*1000</f>
        <v>29.837515325879792</v>
      </c>
      <c r="F27" s="11">
        <v>1</v>
      </c>
      <c r="G27" s="12">
        <f>(F27/'[1]Infant population data'!E34)*1000</f>
        <v>3.9742338631141183</v>
      </c>
      <c r="H27" s="11">
        <v>0</v>
      </c>
      <c r="I27" s="12">
        <f>(H27/'[1]Infant population data'!F34)*1000</f>
        <v>0</v>
      </c>
      <c r="J27" s="11">
        <v>3</v>
      </c>
      <c r="K27" s="12">
        <f>(J27/'[1]Infant population data'!F34)*1000</f>
        <v>11.739801322268196</v>
      </c>
      <c r="L27" s="11">
        <f t="shared" si="0"/>
        <v>12</v>
      </c>
      <c r="M27" s="12">
        <f>(L27/('Infant population data'!C34+'Infant population data'!D34+'Infant population data'!E34+'Infant population data'!F34+'Infant population data'!F34))*1000</f>
        <v>9.3293836006685389</v>
      </c>
    </row>
    <row r="28" spans="1:13" x14ac:dyDescent="0.25">
      <c r="A28" s="13" t="s">
        <v>55</v>
      </c>
      <c r="B28" s="11">
        <v>3</v>
      </c>
      <c r="C28" s="12">
        <f>(B28/'[1]Infant population data'!C53)*1000</f>
        <v>1.7901219037165812</v>
      </c>
      <c r="D28" s="11">
        <v>3</v>
      </c>
      <c r="E28" s="12">
        <f>(D28/'[1]Infant population data'!D53)*1000</f>
        <v>1.7686340676032954</v>
      </c>
      <c r="F28" s="11">
        <v>3</v>
      </c>
      <c r="G28" s="12">
        <f>(F28/'[1]Infant population data'!E53)*1000</f>
        <v>1.778202597978493</v>
      </c>
      <c r="H28" s="11">
        <v>3</v>
      </c>
      <c r="I28" s="12">
        <f>(H28/'[1]Infant population data'!F53)*1000</f>
        <v>1.7565111183342725</v>
      </c>
      <c r="J28" s="11">
        <v>0</v>
      </c>
      <c r="K28" s="12">
        <f>(J28/'[1]Infant population data'!F53)*1000</f>
        <v>0</v>
      </c>
      <c r="L28" s="11">
        <f t="shared" si="0"/>
        <v>12</v>
      </c>
      <c r="M28" s="12">
        <f>(L28/('Infant population data'!C53+'Infant population data'!D53+'Infant population data'!E53+'Infant population data'!F53+'Infant population data'!F53))*1000</f>
        <v>1.415921374119973</v>
      </c>
    </row>
    <row r="29" spans="1:13" x14ac:dyDescent="0.25">
      <c r="A29" s="13" t="s">
        <v>26</v>
      </c>
      <c r="B29" s="11">
        <v>0</v>
      </c>
      <c r="C29" s="12">
        <f>(B29/'[1]Infant population data'!C25)*1000</f>
        <v>0</v>
      </c>
      <c r="D29" s="11">
        <v>4</v>
      </c>
      <c r="E29" s="12">
        <f>(D29/'[1]Infant population data'!D25)*1000</f>
        <v>5.2924674551896205</v>
      </c>
      <c r="F29" s="11">
        <v>5</v>
      </c>
      <c r="G29" s="12">
        <f>(F29/'[1]Infant population data'!E25)*1000</f>
        <v>6.6135671634914521</v>
      </c>
      <c r="H29" s="11">
        <v>2</v>
      </c>
      <c r="I29" s="12">
        <f>(H29/'[1]Infant population data'!F25)*1000</f>
        <v>2.638754034022988</v>
      </c>
      <c r="J29" s="11">
        <v>0</v>
      </c>
      <c r="K29" s="12">
        <f>(J29/'[1]Infant population data'!F25)*1000</f>
        <v>0</v>
      </c>
      <c r="L29" s="11">
        <f t="shared" si="0"/>
        <v>11</v>
      </c>
      <c r="M29" s="12">
        <f>(L29/('Infant population data'!C25+'Infant population data'!D25+'Infant population data'!E25+'Infant population data'!F25+'Infant population data'!F25))*1000</f>
        <v>2.8914165958392144</v>
      </c>
    </row>
    <row r="30" spans="1:13" x14ac:dyDescent="0.25">
      <c r="A30" s="13" t="s">
        <v>64</v>
      </c>
      <c r="B30" s="11">
        <v>1</v>
      </c>
      <c r="C30" s="12">
        <f>(B30/'[1]Infant population data'!C62)*1000</f>
        <v>1.3079758708058011</v>
      </c>
      <c r="D30" s="11">
        <v>0</v>
      </c>
      <c r="E30" s="12">
        <f>(D30/'[1]Infant population data'!D62)*1000</f>
        <v>0</v>
      </c>
      <c r="F30" s="11">
        <v>5</v>
      </c>
      <c r="G30" s="12">
        <f>(F30/'[1]Infant population data'!E62)*1000</f>
        <v>6.2750099115293843</v>
      </c>
      <c r="H30" s="11">
        <v>0</v>
      </c>
      <c r="I30" s="12">
        <f>(H30/'[1]Infant population data'!F62)*1000</f>
        <v>0</v>
      </c>
      <c r="J30" s="11">
        <v>4</v>
      </c>
      <c r="K30" s="12">
        <f>(J30/'[1]Infant population data'!F62)*1000</f>
        <v>4.906698929613218</v>
      </c>
      <c r="L30" s="11">
        <f t="shared" si="0"/>
        <v>10</v>
      </c>
      <c r="M30" s="12">
        <f>(L30/('Infant population data'!C62+'Infant population data'!D62+'Infant population data'!E62+'Infant population data'!F62+'Infant population data'!F62))*1000</f>
        <v>2.4814063657728886</v>
      </c>
    </row>
    <row r="31" spans="1:13" x14ac:dyDescent="0.25">
      <c r="A31" s="13" t="s">
        <v>47</v>
      </c>
      <c r="B31" s="11">
        <v>4</v>
      </c>
      <c r="C31" s="12">
        <f>(B31/'[1]Infant population data'!C45)*1000</f>
        <v>4.5721373125279889</v>
      </c>
      <c r="D31" s="11">
        <v>1</v>
      </c>
      <c r="E31" s="12">
        <f>(D31/'[1]Infant population data'!D45)*1000</f>
        <v>1.1433117796581467</v>
      </c>
      <c r="F31" s="11">
        <v>3</v>
      </c>
      <c r="G31" s="12">
        <f>(F31/'[1]Infant population data'!E45)*1000</f>
        <v>3.34146484155898</v>
      </c>
      <c r="H31" s="11">
        <v>1</v>
      </c>
      <c r="I31" s="12">
        <f>(H31/'[1]Infant population data'!F45)*1000</f>
        <v>1.1043323994537697</v>
      </c>
      <c r="J31" s="11">
        <v>0</v>
      </c>
      <c r="K31" s="12">
        <f>(J31/'[1]Infant population data'!F45)*1000</f>
        <v>0</v>
      </c>
      <c r="L31" s="11">
        <f t="shared" si="0"/>
        <v>9</v>
      </c>
      <c r="M31" s="12">
        <f>(L31/('Infant population data'!C45+'Infant population data'!D45+'Infant population data'!E45+'Infant population data'!F45+'Infant population data'!F45))*1000</f>
        <v>2.0186726426175046</v>
      </c>
    </row>
    <row r="32" spans="1:13" x14ac:dyDescent="0.25">
      <c r="A32" s="13" t="s">
        <v>8</v>
      </c>
      <c r="B32" s="11">
        <v>0</v>
      </c>
      <c r="C32" s="12">
        <f>(B32/'[1]Infant population data'!C7)*1000</f>
        <v>0</v>
      </c>
      <c r="D32" s="11">
        <v>2</v>
      </c>
      <c r="E32" s="12">
        <f>(D32/'[1]Infant population data'!D7)*1000</f>
        <v>2.5942443617612452</v>
      </c>
      <c r="F32" s="11">
        <v>5</v>
      </c>
      <c r="G32" s="12">
        <f>(F32/'[1]Infant population data'!E7)*1000</f>
        <v>6.4589726308579234</v>
      </c>
      <c r="H32" s="11">
        <v>1</v>
      </c>
      <c r="I32" s="12">
        <f>(H32/'[1]Infant population data'!F7)*1000</f>
        <v>1.2867138596481389</v>
      </c>
      <c r="J32" s="11">
        <v>0</v>
      </c>
      <c r="K32" s="12">
        <f>(J32/'[1]Infant population data'!F7)*1000</f>
        <v>0</v>
      </c>
      <c r="L32" s="11">
        <f t="shared" si="0"/>
        <v>8</v>
      </c>
      <c r="M32" s="12">
        <f>(L32/('Infant population data'!C7+'Infant population data'!D7+'Infant population data'!E7+'Infant population data'!F7+'Infant population data'!F7))*1000</f>
        <v>2.0530993089406255</v>
      </c>
    </row>
    <row r="33" spans="1:13" x14ac:dyDescent="0.25">
      <c r="A33" s="13" t="s">
        <v>16</v>
      </c>
      <c r="B33" s="11">
        <v>0</v>
      </c>
      <c r="C33" s="12">
        <f>(B33/'[1]Infant population data'!C15)*1000</f>
        <v>0</v>
      </c>
      <c r="D33" s="11">
        <v>1</v>
      </c>
      <c r="E33" s="12">
        <f>(D33/'[1]Infant population data'!D15)*1000</f>
        <v>1.9810180499368084</v>
      </c>
      <c r="F33" s="11">
        <v>4</v>
      </c>
      <c r="G33" s="12">
        <f>(F33/'[1]Infant population data'!E15)*1000</f>
        <v>8.4444567783174058</v>
      </c>
      <c r="H33" s="11">
        <v>3</v>
      </c>
      <c r="I33" s="12">
        <f>(H33/'[1]Infant population data'!F15)*1000</f>
        <v>6.3537834597577003</v>
      </c>
      <c r="J33" s="11">
        <v>0</v>
      </c>
      <c r="K33" s="12">
        <f>(J33/'[1]Infant population data'!F15)*1000</f>
        <v>0</v>
      </c>
      <c r="L33" s="11">
        <f t="shared" si="0"/>
        <v>8</v>
      </c>
      <c r="M33" s="12">
        <f>(L33/('Infant population data'!C15+'Infant population data'!D15+'Infant population data'!E15+'Infant population data'!F15+'Infant population data'!F15))*1000</f>
        <v>3.3449724870895006</v>
      </c>
    </row>
    <row r="34" spans="1:13" x14ac:dyDescent="0.25">
      <c r="A34" s="13" t="s">
        <v>38</v>
      </c>
      <c r="B34" s="11">
        <v>1</v>
      </c>
      <c r="C34" s="12">
        <f>(B34/'[1]Infant population data'!C36)*1000</f>
        <v>0.81413133571060625</v>
      </c>
      <c r="D34" s="11">
        <v>2</v>
      </c>
      <c r="E34" s="12">
        <f>(D34/'[1]Infant population data'!D36)*1000</f>
        <v>1.6307023097318878</v>
      </c>
      <c r="F34" s="11">
        <v>1</v>
      </c>
      <c r="G34" s="12">
        <f>(F34/'[1]Infant population data'!E36)*1000</f>
        <v>0.81188596838528437</v>
      </c>
      <c r="H34" s="11">
        <v>3</v>
      </c>
      <c r="I34" s="12">
        <f>(H34/'[1]Infant population data'!F36)*1000</f>
        <v>2.4132068362988153</v>
      </c>
      <c r="J34" s="11">
        <v>0</v>
      </c>
      <c r="K34" s="12">
        <f>(J34/'[1]Infant population data'!F36)*1000</f>
        <v>0</v>
      </c>
      <c r="L34" s="11">
        <f t="shared" si="0"/>
        <v>7</v>
      </c>
      <c r="M34" s="12">
        <f>(L34/('Infant population data'!C36+'Infant population data'!D36+'Infant population data'!E36+'Infant population data'!F36+'Infant population data'!F36))*1000</f>
        <v>1.1340097003286795</v>
      </c>
    </row>
    <row r="35" spans="1:13" x14ac:dyDescent="0.25">
      <c r="A35" s="13" t="s">
        <v>59</v>
      </c>
      <c r="B35" s="11">
        <v>0</v>
      </c>
      <c r="C35" s="12">
        <f>(B35/'[1]Infant population data'!C57)*1000</f>
        <v>0</v>
      </c>
      <c r="D35" s="11">
        <v>0</v>
      </c>
      <c r="E35" s="12">
        <f>(D35/'[1]Infant population data'!D57)*1000</f>
        <v>0</v>
      </c>
      <c r="F35" s="11">
        <v>4</v>
      </c>
      <c r="G35" s="12">
        <f>(F35/'[1]Infant population data'!E57)*1000</f>
        <v>16.116149039139216</v>
      </c>
      <c r="H35" s="11">
        <v>2</v>
      </c>
      <c r="I35" s="12">
        <f>(H35/'[1]Infant population data'!F57)*1000</f>
        <v>7.961239742086752</v>
      </c>
      <c r="J35" s="11">
        <v>1</v>
      </c>
      <c r="K35" s="12">
        <f>(J35/'[1]Infant population data'!F57)*1000</f>
        <v>3.980619871043376</v>
      </c>
      <c r="L35" s="11">
        <f t="shared" si="0"/>
        <v>7</v>
      </c>
      <c r="M35" s="12">
        <f>(L35/('Infant population data'!C57+'Infant population data'!D57+'Infant population data'!E57+'Infant population data'!F57+'Infant population data'!F57))*1000</f>
        <v>5.7066794570705648</v>
      </c>
    </row>
    <row r="36" spans="1:13" x14ac:dyDescent="0.25">
      <c r="A36" s="13" t="s">
        <v>20</v>
      </c>
      <c r="B36" s="11">
        <v>0</v>
      </c>
      <c r="C36" s="12">
        <f>(B36/'[1]Infant population data'!C19)*1000</f>
        <v>0</v>
      </c>
      <c r="D36" s="11">
        <v>0</v>
      </c>
      <c r="E36" s="12">
        <f>(D36/'[1]Infant population data'!D19)*1000</f>
        <v>0</v>
      </c>
      <c r="F36" s="11">
        <v>4</v>
      </c>
      <c r="G36" s="12">
        <f>(F36/'[1]Infant population data'!E19)*1000</f>
        <v>5.1772448805605711</v>
      </c>
      <c r="H36" s="11">
        <v>1</v>
      </c>
      <c r="I36" s="12">
        <f>(H36/'[1]Infant population data'!F19)*1000</f>
        <v>1.2964576528778162</v>
      </c>
      <c r="J36" s="11">
        <v>1</v>
      </c>
      <c r="K36" s="12">
        <f>(J36/'[1]Infant population data'!F19)*1000</f>
        <v>1.2964576528778162</v>
      </c>
      <c r="L36" s="11">
        <f t="shared" ref="L36:L65" si="1">SUM(B36,D36,F36,H36,J36)</f>
        <v>6</v>
      </c>
      <c r="M36" s="12">
        <f>(L36/('Infant population data'!C19+'Infant population data'!D19+'Infant population data'!E19+'Infant population data'!F19+'Infant population data'!F19))*1000</f>
        <v>1.547142323868266</v>
      </c>
    </row>
    <row r="37" spans="1:13" x14ac:dyDescent="0.25">
      <c r="A37" s="13" t="s">
        <v>30</v>
      </c>
      <c r="B37" s="11">
        <v>0</v>
      </c>
      <c r="C37" s="12">
        <f>(B37/'[1]Infant population data'!C29)*1000</f>
        <v>0</v>
      </c>
      <c r="D37" s="11">
        <v>0</v>
      </c>
      <c r="E37" s="12">
        <f>(D37/'[1]Infant population data'!D29)*1000</f>
        <v>0</v>
      </c>
      <c r="F37" s="11">
        <v>3</v>
      </c>
      <c r="G37" s="12">
        <f>(F37/'[1]Infant population data'!E29)*1000</f>
        <v>2.1097204106573582</v>
      </c>
      <c r="H37" s="11">
        <v>3</v>
      </c>
      <c r="I37" s="12">
        <f>(H37/'[1]Infant population data'!F29)*1000</f>
        <v>2.0851043822256772</v>
      </c>
      <c r="J37" s="11">
        <v>0</v>
      </c>
      <c r="K37" s="12">
        <f>(J37/'[1]Infant population data'!F29)*1000</f>
        <v>0</v>
      </c>
      <c r="L37" s="11">
        <f t="shared" si="1"/>
        <v>6</v>
      </c>
      <c r="M37" s="12">
        <f>(L37/('Infant population data'!C29+'Infant population data'!D29+'Infant population data'!E29+'Infant population data'!F29+'Infant population data'!F29))*1000</f>
        <v>0.84289459105081932</v>
      </c>
    </row>
    <row r="38" spans="1:13" x14ac:dyDescent="0.25">
      <c r="A38" s="13" t="s">
        <v>13</v>
      </c>
      <c r="B38" s="11">
        <v>0</v>
      </c>
      <c r="C38" s="12">
        <f>(B38/'[1]Infant population data'!C12)*1000</f>
        <v>0</v>
      </c>
      <c r="D38" s="11">
        <v>0</v>
      </c>
      <c r="E38" s="12">
        <f>(D38/'[1]Infant population data'!D12)*1000</f>
        <v>0</v>
      </c>
      <c r="F38" s="11">
        <v>3</v>
      </c>
      <c r="G38" s="12">
        <f>(F38/'[1]Infant population data'!E12)*1000</f>
        <v>5.8803047881415393</v>
      </c>
      <c r="H38" s="11">
        <v>1</v>
      </c>
      <c r="I38" s="12">
        <f>(H38/'[1]Infant population data'!F12)*1000</f>
        <v>1.9333061789037134</v>
      </c>
      <c r="J38" s="11">
        <v>1</v>
      </c>
      <c r="K38" s="12">
        <f>(J38/'[1]Infant population data'!F12)*1000</f>
        <v>1.9333061789037134</v>
      </c>
      <c r="L38" s="11">
        <f t="shared" si="1"/>
        <v>5</v>
      </c>
      <c r="M38" s="12">
        <f>(L38/('Infant population data'!C12+'Infant population data'!D12+'Infant population data'!E12+'Infant population data'!F12+'Infant population data'!F12))*1000</f>
        <v>1.9533560631634583</v>
      </c>
    </row>
    <row r="39" spans="1:13" x14ac:dyDescent="0.25">
      <c r="A39" s="13" t="s">
        <v>27</v>
      </c>
      <c r="B39" s="11">
        <v>0</v>
      </c>
      <c r="C39" s="12">
        <f>(B39/'[1]Infant population data'!C26)*1000</f>
        <v>0</v>
      </c>
      <c r="D39" s="11">
        <v>3</v>
      </c>
      <c r="E39" s="12">
        <f>(D39/'[1]Infant population data'!D26)*1000</f>
        <v>3.8264169496824523</v>
      </c>
      <c r="F39" s="11">
        <v>1</v>
      </c>
      <c r="G39" s="12">
        <f>(F39/'[1]Infant population data'!E26)*1000</f>
        <v>1.3129828729667783</v>
      </c>
      <c r="H39" s="11">
        <v>1</v>
      </c>
      <c r="I39" s="12">
        <f>(H39/'[1]Infant population data'!F26)*1000</f>
        <v>1.3077219906258901</v>
      </c>
      <c r="J39" s="11">
        <v>0</v>
      </c>
      <c r="K39" s="12">
        <f>(J39/'[1]Infant population data'!F26)*1000</f>
        <v>0</v>
      </c>
      <c r="L39" s="11">
        <f t="shared" si="1"/>
        <v>5</v>
      </c>
      <c r="M39" s="12">
        <f>(L39/('Infant population data'!C26+'Infant population data'!D26+'Infant population data'!E26+'Infant population data'!F26+'Infant population data'!F26))*1000</f>
        <v>1.2992118552736993</v>
      </c>
    </row>
    <row r="40" spans="1:13" x14ac:dyDescent="0.25">
      <c r="A40" s="13" t="s">
        <v>35</v>
      </c>
      <c r="B40" s="11">
        <v>0</v>
      </c>
      <c r="C40" s="12">
        <f>(B40/'[1]Infant population data'!C33)*1000</f>
        <v>0</v>
      </c>
      <c r="D40" s="11">
        <v>1</v>
      </c>
      <c r="E40" s="12">
        <f>(D40/'[1]Infant population data'!D33)*1000</f>
        <v>2.13129136463554</v>
      </c>
      <c r="F40" s="11">
        <v>0</v>
      </c>
      <c r="G40" s="12">
        <f>(F40/'[1]Infant population data'!E33)*1000</f>
        <v>0</v>
      </c>
      <c r="H40" s="11">
        <v>4</v>
      </c>
      <c r="I40" s="12">
        <f>(H40/'[1]Infant population data'!F33)*1000</f>
        <v>8.0328301285462516</v>
      </c>
      <c r="J40" s="11">
        <v>0</v>
      </c>
      <c r="K40" s="12">
        <f>(J40/'[1]Infant population data'!F33)*1000</f>
        <v>0</v>
      </c>
      <c r="L40" s="11">
        <f t="shared" si="1"/>
        <v>5</v>
      </c>
      <c r="M40" s="12">
        <f>(L40/('Infant population data'!C33+'Infant population data'!D33+'Infant population data'!E33+'Infant population data'!F33+'Infant population data'!F33))*1000</f>
        <v>2.0293763750685332</v>
      </c>
    </row>
    <row r="41" spans="1:13" x14ac:dyDescent="0.25">
      <c r="A41" s="13" t="s">
        <v>51</v>
      </c>
      <c r="B41" s="11">
        <v>1</v>
      </c>
      <c r="C41" s="12">
        <f>(B41/'[1]Infant population data'!C49)*1000</f>
        <v>0.92940493438297611</v>
      </c>
      <c r="D41" s="11">
        <v>1</v>
      </c>
      <c r="E41" s="12">
        <f>(D41/'[1]Infant population data'!D49)*1000</f>
        <v>0.99271113079078499</v>
      </c>
      <c r="F41" s="11">
        <v>2</v>
      </c>
      <c r="G41" s="12">
        <f>(F41/'[1]Infant population data'!E49)*1000</f>
        <v>1.9823390420949747</v>
      </c>
      <c r="H41" s="11">
        <v>1</v>
      </c>
      <c r="I41" s="12">
        <f>(H41/'[1]Infant population data'!F49)*1000</f>
        <v>0.9714679099297846</v>
      </c>
      <c r="J41" s="11">
        <v>0</v>
      </c>
      <c r="K41" s="12">
        <f>(J41/'[1]Infant population data'!F49)*1000</f>
        <v>0</v>
      </c>
      <c r="L41" s="11">
        <f t="shared" si="1"/>
        <v>5</v>
      </c>
      <c r="M41" s="12">
        <f>(L41/('Infant population data'!C49+'Infant population data'!D49+'Infant population data'!E49+'Infant population data'!F49+'Infant population data'!F49))*1000</f>
        <v>0.97069491994496415</v>
      </c>
    </row>
    <row r="42" spans="1:13" x14ac:dyDescent="0.25">
      <c r="A42" s="13" t="s">
        <v>65</v>
      </c>
      <c r="B42" s="11">
        <v>1</v>
      </c>
      <c r="C42" s="12">
        <f>(B42/'[1]Infant population data'!C63)*1000</f>
        <v>2.4679688151758254</v>
      </c>
      <c r="D42" s="11">
        <v>0</v>
      </c>
      <c r="E42" s="12">
        <f>(D42/'[1]Infant population data'!D63)*1000</f>
        <v>0</v>
      </c>
      <c r="F42" s="11">
        <v>2</v>
      </c>
      <c r="G42" s="12">
        <f>(F42/'[1]Infant population data'!E63)*1000</f>
        <v>4.9727718452905751</v>
      </c>
      <c r="H42" s="11">
        <v>1</v>
      </c>
      <c r="I42" s="12">
        <f>(H42/'[1]Infant population data'!F63)*1000</f>
        <v>2.480477466725389</v>
      </c>
      <c r="J42" s="11">
        <v>0</v>
      </c>
      <c r="K42" s="12">
        <f>(J42/'[1]Infant population data'!F63)*1000</f>
        <v>0</v>
      </c>
      <c r="L42" s="11">
        <f t="shared" si="1"/>
        <v>4</v>
      </c>
      <c r="M42" s="12">
        <f>(L42/('Infant population data'!C63+'Infant population data'!D63+'Infant population data'!E63+'Infant population data'!F63+'Infant population data'!F63))*1000</f>
        <v>1.9705524297700425</v>
      </c>
    </row>
    <row r="43" spans="1:13" x14ac:dyDescent="0.25">
      <c r="A43" s="13" t="s">
        <v>60</v>
      </c>
      <c r="B43" s="11">
        <v>0</v>
      </c>
      <c r="C43" s="12">
        <f>(B43/'[1]Infant population data'!C58)*1000</f>
        <v>0</v>
      </c>
      <c r="D43" s="11">
        <v>0</v>
      </c>
      <c r="E43" s="12">
        <f>(D43/'[1]Infant population data'!D58)*1000</f>
        <v>0</v>
      </c>
      <c r="F43" s="11">
        <v>1</v>
      </c>
      <c r="G43" s="14" t="s">
        <v>33</v>
      </c>
      <c r="H43" s="11">
        <v>1</v>
      </c>
      <c r="I43" s="14" t="s">
        <v>33</v>
      </c>
      <c r="J43" s="11">
        <v>1</v>
      </c>
      <c r="K43" s="14" t="s">
        <v>33</v>
      </c>
      <c r="L43" s="11">
        <f t="shared" si="1"/>
        <v>3</v>
      </c>
      <c r="M43" s="14">
        <f>(L43/('Infant population data'!C58+'Infant population data'!D58+'Infant population data'!E58+'Infant population data'!F58+'Infant population data'!F58))*1000</f>
        <v>14.88846811762069</v>
      </c>
    </row>
    <row r="44" spans="1:13" x14ac:dyDescent="0.25">
      <c r="A44" s="13" t="s">
        <v>62</v>
      </c>
      <c r="B44" s="11">
        <v>0</v>
      </c>
      <c r="C44" s="12">
        <f>(B44/'[1]Infant population data'!C60)*1000</f>
        <v>0</v>
      </c>
      <c r="D44" s="11">
        <v>0</v>
      </c>
      <c r="E44" s="12">
        <f>(D44/'[1]Infant population data'!D60)*1000</f>
        <v>0</v>
      </c>
      <c r="F44" s="11">
        <v>2</v>
      </c>
      <c r="G44" s="12">
        <f>(F44/'[1]Infant population data'!E60)*1000</f>
        <v>13.309927833040764</v>
      </c>
      <c r="H44" s="11">
        <v>1</v>
      </c>
      <c r="I44" s="12">
        <f>(H44/'[1]Infant population data'!F60)*1000</f>
        <v>6.6221124831370171</v>
      </c>
      <c r="J44" s="11">
        <v>0</v>
      </c>
      <c r="K44" s="12">
        <f>(J44/'[1]Infant population data'!F60)*1000</f>
        <v>0</v>
      </c>
      <c r="L44" s="11">
        <f t="shared" si="1"/>
        <v>3</v>
      </c>
      <c r="M44" s="12">
        <f>(L44/('Infant population data'!C60+'Infant population data'!D60+'Infant population data'!E60+'Infant population data'!F60+'Infant population data'!F60))*1000</f>
        <v>3.9416145263405542</v>
      </c>
    </row>
    <row r="45" spans="1:13" x14ac:dyDescent="0.25">
      <c r="A45" s="13" t="s">
        <v>5</v>
      </c>
      <c r="B45" s="11">
        <v>0</v>
      </c>
      <c r="C45" s="12">
        <f>(B45/'[1]Infant population data'!C4)*1000</f>
        <v>0</v>
      </c>
      <c r="D45" s="11">
        <v>0</v>
      </c>
      <c r="E45" s="12">
        <f>(D45/'[1]Infant population data'!D4)*1000</f>
        <v>0</v>
      </c>
      <c r="F45" s="11">
        <v>2</v>
      </c>
      <c r="G45" s="12">
        <f>(F45/'[1]Infant population data'!E4)*1000</f>
        <v>6.8443207740478682</v>
      </c>
      <c r="H45" s="11">
        <v>0</v>
      </c>
      <c r="I45" s="12">
        <f>(H45/'[1]Infant population data'!F4)*1000</f>
        <v>0</v>
      </c>
      <c r="J45" s="11">
        <v>0</v>
      </c>
      <c r="K45" s="12">
        <f>(J45/'[1]Infant population data'!F4)*1000</f>
        <v>0</v>
      </c>
      <c r="L45" s="11">
        <f t="shared" si="1"/>
        <v>2</v>
      </c>
      <c r="M45" s="12">
        <f>(L45/('Infant population data'!C4+'Infant population data'!D4+'Infant population data'!E4+'Infant population data'!F4+'Infant population data'!F4))*1000</f>
        <v>1.3725240687347824</v>
      </c>
    </row>
    <row r="46" spans="1:13" x14ac:dyDescent="0.25">
      <c r="A46" s="13" t="s">
        <v>21</v>
      </c>
      <c r="B46" s="11">
        <v>1</v>
      </c>
      <c r="C46" s="12">
        <f>(B46/'[1]Infant population data'!C20)*1000</f>
        <v>4.1618528352622448</v>
      </c>
      <c r="D46" s="11">
        <v>1</v>
      </c>
      <c r="E46" s="12">
        <f>(D46/'[1]Infant population data'!D20)*1000</f>
        <v>4.1076065858663631</v>
      </c>
      <c r="F46" s="11">
        <v>0</v>
      </c>
      <c r="G46" s="12">
        <f>(F46/'[1]Infant population data'!E20)*1000</f>
        <v>0</v>
      </c>
      <c r="H46" s="11">
        <v>0</v>
      </c>
      <c r="I46" s="12">
        <f>(H46/'[1]Infant population data'!F20)*1000</f>
        <v>0</v>
      </c>
      <c r="J46" s="11">
        <v>0</v>
      </c>
      <c r="K46" s="12">
        <f>(J46/'[1]Infant population data'!F20)*1000</f>
        <v>0</v>
      </c>
      <c r="L46" s="11">
        <f t="shared" si="1"/>
        <v>2</v>
      </c>
      <c r="M46" s="12">
        <f>(L46/('Infant population data'!C20+'Infant population data'!D20+'Infant population data'!E20+'Infant population data'!F20+'Infant population data'!F20))*1000</f>
        <v>1.6964866939839267</v>
      </c>
    </row>
    <row r="47" spans="1:13" x14ac:dyDescent="0.25">
      <c r="A47" s="13" t="s">
        <v>25</v>
      </c>
      <c r="B47" s="11">
        <v>0</v>
      </c>
      <c r="C47" s="12">
        <f>(B47/'[1]Infant population data'!C24)*1000</f>
        <v>0</v>
      </c>
      <c r="D47" s="11">
        <v>0</v>
      </c>
      <c r="E47" s="12">
        <f>(D47/'[1]Infant population data'!D24)*1000</f>
        <v>0</v>
      </c>
      <c r="F47" s="11">
        <v>1</v>
      </c>
      <c r="G47" s="12">
        <f>(F47/'[1]Infant population data'!E24)*1000</f>
        <v>1.6211970713911603</v>
      </c>
      <c r="H47" s="11">
        <v>0</v>
      </c>
      <c r="I47" s="12">
        <f>(H47/'[1]Infant population data'!F24)*1000</f>
        <v>0</v>
      </c>
      <c r="J47" s="11">
        <v>1</v>
      </c>
      <c r="K47" s="12">
        <f>(J47/'[1]Infant population data'!F24)*1000</f>
        <v>1.6169215510777075</v>
      </c>
      <c r="L47" s="11">
        <f t="shared" si="1"/>
        <v>2</v>
      </c>
      <c r="M47" s="12">
        <f>(L47/('Infant population data'!C24+'Infant population data'!D24+'Infant population data'!E24+'Infant population data'!F24+'Infant population data'!F24))*1000</f>
        <v>0.64943768166610305</v>
      </c>
    </row>
    <row r="48" spans="1:13" x14ac:dyDescent="0.25">
      <c r="A48" s="13" t="s">
        <v>52</v>
      </c>
      <c r="B48" s="11">
        <v>0</v>
      </c>
      <c r="C48" s="12">
        <f>(B48/'[1]Infant population data'!C50)*1000</f>
        <v>0</v>
      </c>
      <c r="D48" s="11">
        <v>0</v>
      </c>
      <c r="E48" s="12">
        <f>(D48/'[1]Infant population data'!D50)*1000</f>
        <v>0</v>
      </c>
      <c r="F48" s="11">
        <v>1</v>
      </c>
      <c r="G48" s="12">
        <f>(F48/'[1]Infant population data'!E50)*1000</f>
        <v>1.4510926502539654</v>
      </c>
      <c r="H48" s="11">
        <v>0</v>
      </c>
      <c r="I48" s="12">
        <f>(H48/'[1]Infant population data'!F50)*1000</f>
        <v>0</v>
      </c>
      <c r="J48" s="11">
        <v>1</v>
      </c>
      <c r="K48" s="12">
        <f>(J48/'[1]Infant population data'!F50)*1000</f>
        <v>1.4487151295211491</v>
      </c>
      <c r="L48" s="11">
        <f t="shared" si="1"/>
        <v>2</v>
      </c>
      <c r="M48" s="12">
        <f>(L48/('Infant population data'!C50+'Infant population data'!D50+'Infant population data'!E50+'Infant population data'!F50+'Infant population data'!F50))*1000</f>
        <v>0.57997394099978195</v>
      </c>
    </row>
    <row r="49" spans="1:13" x14ac:dyDescent="0.25">
      <c r="A49" s="13" t="s">
        <v>10</v>
      </c>
      <c r="B49" s="11">
        <v>0</v>
      </c>
      <c r="C49" s="12">
        <f>(B49/'[1]Infant population data'!C9)*1000</f>
        <v>0</v>
      </c>
      <c r="D49" s="11">
        <v>0</v>
      </c>
      <c r="E49" s="12">
        <f>(D49/'[1]Infant population data'!D9)*1000</f>
        <v>0</v>
      </c>
      <c r="F49" s="11">
        <v>0</v>
      </c>
      <c r="G49" s="12">
        <f>(F49/'[1]Infant population data'!E9)*1000</f>
        <v>0</v>
      </c>
      <c r="H49" s="11">
        <v>1</v>
      </c>
      <c r="I49" s="12">
        <f>(H49/'[1]Infant population data'!F9)*1000</f>
        <v>9.1345572321555846</v>
      </c>
      <c r="J49" s="11">
        <v>0</v>
      </c>
      <c r="K49" s="12">
        <f>(J49/'[1]Infant population data'!F9)*1000</f>
        <v>0</v>
      </c>
      <c r="L49" s="11">
        <f t="shared" si="1"/>
        <v>1</v>
      </c>
      <c r="M49" s="12">
        <f>(L49/('Infant population data'!C9+'Infant population data'!D9+'Infant population data'!E9+'Infant population data'!F9+'Infant population data'!F9))*1000</f>
        <v>1.8562926001495139</v>
      </c>
    </row>
    <row r="50" spans="1:13" x14ac:dyDescent="0.25">
      <c r="A50" s="13" t="s">
        <v>15</v>
      </c>
      <c r="B50" s="11">
        <v>0</v>
      </c>
      <c r="C50" s="12">
        <f>(B50/'[1]Infant population data'!C14)*1000</f>
        <v>0</v>
      </c>
      <c r="D50" s="11">
        <v>0</v>
      </c>
      <c r="E50" s="12">
        <f>(D50/'[1]Infant population data'!D14)*1000</f>
        <v>0</v>
      </c>
      <c r="F50" s="11">
        <v>1</v>
      </c>
      <c r="G50" s="12">
        <f>(F50/'[1]Infant population data'!E14)*1000</f>
        <v>7.5481472856163734</v>
      </c>
      <c r="H50" s="11">
        <v>0</v>
      </c>
      <c r="I50" s="12">
        <f>(H50/'[1]Infant population data'!F14)*1000</f>
        <v>0</v>
      </c>
      <c r="J50" s="11">
        <v>0</v>
      </c>
      <c r="K50" s="12">
        <f>(J50/'[1]Infant population data'!F14)*1000</f>
        <v>0</v>
      </c>
      <c r="L50" s="11">
        <f t="shared" si="1"/>
        <v>1</v>
      </c>
      <c r="M50" s="12">
        <f>(L50/('Infant population data'!C14+'Infant population data'!D14+'Infant population data'!E14+'Infant population data'!F14+'Infant population data'!F14))*1000</f>
        <v>1.5271979635461097</v>
      </c>
    </row>
    <row r="51" spans="1:13" x14ac:dyDescent="0.25">
      <c r="A51" s="13" t="s">
        <v>28</v>
      </c>
      <c r="B51" s="11">
        <v>0</v>
      </c>
      <c r="C51" s="12">
        <f>(B51/'[1]Infant population data'!C27)*1000</f>
        <v>0</v>
      </c>
      <c r="D51" s="11">
        <v>0</v>
      </c>
      <c r="E51" s="12">
        <f>(D51/'[1]Infant population data'!D27)*1000</f>
        <v>0</v>
      </c>
      <c r="F51" s="11">
        <v>0</v>
      </c>
      <c r="G51" s="12">
        <f>(F51/'[1]Infant population data'!E27)*1000</f>
        <v>0</v>
      </c>
      <c r="H51" s="11">
        <v>0</v>
      </c>
      <c r="I51" s="12">
        <f>(H51/'[1]Infant population data'!F27)*1000</f>
        <v>0</v>
      </c>
      <c r="J51" s="11">
        <v>1</v>
      </c>
      <c r="K51" s="12">
        <f>(J51/'[1]Infant population data'!F27)*1000</f>
        <v>19.283901709165569</v>
      </c>
      <c r="L51" s="11">
        <f t="shared" si="1"/>
        <v>1</v>
      </c>
      <c r="M51" s="12">
        <f>(L51/('Infant population data'!C27+'Infant population data'!D27+'Infant population data'!E27+'Infant population data'!F27+'Infant population data'!F27))*1000</f>
        <v>4.0136019903249336</v>
      </c>
    </row>
    <row r="52" spans="1:13" x14ac:dyDescent="0.25">
      <c r="A52" s="13" t="s">
        <v>29</v>
      </c>
      <c r="B52" s="11">
        <v>0</v>
      </c>
      <c r="C52" s="12">
        <f>(B52/'[1]Infant population data'!C28)*1000</f>
        <v>0</v>
      </c>
      <c r="D52" s="11">
        <v>1</v>
      </c>
      <c r="E52" s="12">
        <f>(D52/'[1]Infant population data'!D28)*1000</f>
        <v>2.8869076622595586</v>
      </c>
      <c r="F52" s="11">
        <v>0</v>
      </c>
      <c r="G52" s="12">
        <f>(F52/'[1]Infant population data'!E28)*1000</f>
        <v>0</v>
      </c>
      <c r="H52" s="11">
        <v>0</v>
      </c>
      <c r="I52" s="12">
        <f>(H52/'[1]Infant population data'!F28)*1000</f>
        <v>0</v>
      </c>
      <c r="J52" s="11">
        <v>0</v>
      </c>
      <c r="K52" s="12">
        <f>(J52/'[1]Infant population data'!F28)*1000</f>
        <v>0</v>
      </c>
      <c r="L52" s="11">
        <f t="shared" si="1"/>
        <v>1</v>
      </c>
      <c r="M52" s="12">
        <f>(L52/('Infant population data'!C28+'Infant population data'!D28+'Infant population data'!E28+'Infant population data'!F28+'Infant population data'!F28))*1000</f>
        <v>0.5972535394132843</v>
      </c>
    </row>
    <row r="53" spans="1:13" x14ac:dyDescent="0.25">
      <c r="A53" s="13" t="s">
        <v>32</v>
      </c>
      <c r="B53" s="11">
        <v>1</v>
      </c>
      <c r="C53" s="14" t="s">
        <v>33</v>
      </c>
      <c r="D53" s="11">
        <v>0</v>
      </c>
      <c r="E53" s="12">
        <f>(D53/'[1]Infant population data'!D31)*1000</f>
        <v>0</v>
      </c>
      <c r="F53" s="11">
        <v>0</v>
      </c>
      <c r="G53" s="12">
        <f>(F53/'[1]Infant population data'!E31)*1000</f>
        <v>0</v>
      </c>
      <c r="H53" s="11">
        <v>0</v>
      </c>
      <c r="I53" s="12">
        <f>(H53/'[1]Infant population data'!F31)*1000</f>
        <v>0</v>
      </c>
      <c r="J53" s="11">
        <v>0</v>
      </c>
      <c r="K53" s="12">
        <f>(J53/'[1]Infant population data'!F31)*1000</f>
        <v>0</v>
      </c>
      <c r="L53" s="11">
        <f t="shared" si="1"/>
        <v>1</v>
      </c>
      <c r="M53" s="12">
        <f>(L53/('Infant population data'!C31+'Infant population data'!D31+'Infant population data'!E31+'Infant population data'!F31+'Infant population data'!F31))*1000</f>
        <v>4.0330787217502024</v>
      </c>
    </row>
    <row r="54" spans="1:13" x14ac:dyDescent="0.25">
      <c r="A54" s="13" t="s">
        <v>39</v>
      </c>
      <c r="B54" s="11">
        <v>0</v>
      </c>
      <c r="C54" s="12">
        <f>(B54/'[1]Infant population data'!C37)*1000</f>
        <v>0</v>
      </c>
      <c r="D54" s="11">
        <v>0</v>
      </c>
      <c r="E54" s="12">
        <f>(D54/'[1]Infant population data'!D37)*1000</f>
        <v>0</v>
      </c>
      <c r="F54" s="11">
        <v>0</v>
      </c>
      <c r="G54" s="12">
        <f>(F54/'[1]Infant population data'!E37)*1000</f>
        <v>0</v>
      </c>
      <c r="H54" s="11">
        <v>1</v>
      </c>
      <c r="I54" s="12">
        <f>(H54/'[1]Infant population data'!F37)*1000</f>
        <v>17.183889364971485</v>
      </c>
      <c r="J54" s="11">
        <v>0</v>
      </c>
      <c r="K54" s="12">
        <f>(J54/'[1]Infant population data'!F37)*1000</f>
        <v>0</v>
      </c>
      <c r="L54" s="11">
        <f t="shared" si="1"/>
        <v>1</v>
      </c>
      <c r="M54" s="12">
        <f>(L54/('Infant population data'!C37+'Infant population data'!D37+'Infant population data'!E37+'Infant population data'!F37+'Infant population data'!F37))*1000</f>
        <v>3.6631364546562741</v>
      </c>
    </row>
    <row r="55" spans="1:13" x14ac:dyDescent="0.25">
      <c r="A55" s="13" t="s">
        <v>42</v>
      </c>
      <c r="B55" s="11">
        <v>0</v>
      </c>
      <c r="C55" s="12">
        <f>(B55/'[1]Infant population data'!C40)*1000</f>
        <v>0</v>
      </c>
      <c r="D55" s="11">
        <v>0</v>
      </c>
      <c r="E55" s="12">
        <f>(D55/'[1]Infant population data'!D40)*1000</f>
        <v>0</v>
      </c>
      <c r="F55" s="11">
        <v>0</v>
      </c>
      <c r="G55" s="12">
        <f>(F55/'[1]Infant population data'!E40)*1000</f>
        <v>0</v>
      </c>
      <c r="H55" s="11">
        <v>0</v>
      </c>
      <c r="I55" s="12">
        <f>(H55/'[1]Infant population data'!F40)*1000</f>
        <v>0</v>
      </c>
      <c r="J55" s="11">
        <v>1</v>
      </c>
      <c r="K55" s="12">
        <f>(J55/'[1]Infant population data'!F40)*1000</f>
        <v>4.0110083572242079</v>
      </c>
      <c r="L55" s="11">
        <f t="shared" si="1"/>
        <v>1</v>
      </c>
      <c r="M55" s="12">
        <f>(L55/('Infant population data'!C40+'Infant population data'!D40+'Infant population data'!E40+'Infant population data'!F40+'Infant population data'!F40))*1000</f>
        <v>0.81656298912173642</v>
      </c>
    </row>
    <row r="56" spans="1:13" x14ac:dyDescent="0.25">
      <c r="A56" s="13" t="s">
        <v>58</v>
      </c>
      <c r="B56" s="11">
        <v>0</v>
      </c>
      <c r="C56" s="12">
        <f>(B56/'[1]Infant population data'!C56)*1000</f>
        <v>0</v>
      </c>
      <c r="D56" s="11">
        <v>0</v>
      </c>
      <c r="E56" s="12">
        <f>(D56/'[1]Infant population data'!D56)*1000</f>
        <v>0</v>
      </c>
      <c r="F56" s="11">
        <v>1</v>
      </c>
      <c r="G56" s="12">
        <f>(F56/'[1]Infant population data'!E56)*1000</f>
        <v>2.2660082132400468</v>
      </c>
      <c r="H56" s="11">
        <v>0</v>
      </c>
      <c r="I56" s="12">
        <f>(H56/'[1]Infant population data'!F56)*1000</f>
        <v>0</v>
      </c>
      <c r="J56" s="11">
        <v>0</v>
      </c>
      <c r="K56" s="12">
        <f>(J56/'[1]Infant population data'!F56)*1000</f>
        <v>0</v>
      </c>
      <c r="L56" s="11">
        <f t="shared" si="1"/>
        <v>1</v>
      </c>
      <c r="M56" s="12">
        <f>(L56/('Infant population data'!C56+'Infant population data'!D56+'Infant population data'!E56+'Infant population data'!F56+'Infant population data'!F56))*1000</f>
        <v>0.46029434988922929</v>
      </c>
    </row>
    <row r="57" spans="1:13" x14ac:dyDescent="0.25">
      <c r="A57" s="2" t="s">
        <v>6</v>
      </c>
      <c r="B57" s="11">
        <v>0</v>
      </c>
      <c r="C57" s="12">
        <f>(B57/'[1]Infant population data'!C5)*1000</f>
        <v>0</v>
      </c>
      <c r="D57" s="11">
        <v>0</v>
      </c>
      <c r="E57" s="12">
        <f>(D57/'[1]Infant population data'!D5)*1000</f>
        <v>0</v>
      </c>
      <c r="F57" s="11">
        <v>0</v>
      </c>
      <c r="G57" s="12">
        <f>(F57/'[1]Infant population data'!E5)*1000</f>
        <v>0</v>
      </c>
      <c r="H57" s="11">
        <v>0</v>
      </c>
      <c r="I57" s="12">
        <f>(H57/'[1]Infant population data'!F5)*1000</f>
        <v>0</v>
      </c>
      <c r="J57" s="11">
        <v>0</v>
      </c>
      <c r="K57" s="12">
        <f>(J57/'[1]Infant population data'!F5)*1000</f>
        <v>0</v>
      </c>
      <c r="L57" s="11">
        <f t="shared" si="1"/>
        <v>0</v>
      </c>
      <c r="M57" s="12">
        <f>(L57/('Infant population data'!C5+'Infant population data'!D5+'Infant population data'!E5+'Infant population data'!F5+'Infant population data'!F5))*1000</f>
        <v>0</v>
      </c>
    </row>
    <row r="58" spans="1:13" x14ac:dyDescent="0.25">
      <c r="A58" s="13" t="s">
        <v>7</v>
      </c>
      <c r="B58" s="11">
        <v>0</v>
      </c>
      <c r="C58" s="12">
        <f>(B58/'[1]Infant population data'!C6)*1000</f>
        <v>0</v>
      </c>
      <c r="D58" s="11">
        <v>0</v>
      </c>
      <c r="E58" s="12">
        <f>(D58/'[1]Infant population data'!D6)*1000</f>
        <v>0</v>
      </c>
      <c r="F58" s="11">
        <v>0</v>
      </c>
      <c r="G58" s="12">
        <f>(F58/'[1]Infant population data'!E6)*1000</f>
        <v>0</v>
      </c>
      <c r="H58" s="11">
        <v>0</v>
      </c>
      <c r="I58" s="12">
        <f>(H58/'[1]Infant population data'!F6)*1000</f>
        <v>0</v>
      </c>
      <c r="J58" s="11">
        <v>0</v>
      </c>
      <c r="K58" s="12">
        <f>(J58/'[1]Infant population data'!F6)*1000</f>
        <v>0</v>
      </c>
      <c r="L58" s="11">
        <f t="shared" si="1"/>
        <v>0</v>
      </c>
      <c r="M58" s="12">
        <f>(L58/('Infant population data'!C6+'Infant population data'!D6+'Infant population data'!E6+'Infant population data'!F6+'Infant population data'!F6))*1000</f>
        <v>0</v>
      </c>
    </row>
    <row r="59" spans="1:13" x14ac:dyDescent="0.25">
      <c r="A59" s="13" t="s">
        <v>9</v>
      </c>
      <c r="B59" s="11">
        <v>0</v>
      </c>
      <c r="C59" s="12">
        <f>(B59/'[1]Infant population data'!C8)*1000</f>
        <v>0</v>
      </c>
      <c r="D59" s="11">
        <v>0</v>
      </c>
      <c r="E59" s="12">
        <f>(D59/'[1]Infant population data'!D8)*1000</f>
        <v>0</v>
      </c>
      <c r="F59" s="11">
        <v>0</v>
      </c>
      <c r="G59" s="12">
        <f>(F59/'[1]Infant population data'!E8)*1000</f>
        <v>0</v>
      </c>
      <c r="H59" s="11">
        <v>0</v>
      </c>
      <c r="I59" s="12">
        <f>(H59/'[1]Infant population data'!F8)*1000</f>
        <v>0</v>
      </c>
      <c r="J59" s="11">
        <v>0</v>
      </c>
      <c r="K59" s="12">
        <f>(J59/'[1]Infant population data'!F8)*1000</f>
        <v>0</v>
      </c>
      <c r="L59" s="11">
        <f t="shared" si="1"/>
        <v>0</v>
      </c>
      <c r="M59" s="12">
        <f>(L59/('Infant population data'!C8+'Infant population data'!D8+'Infant population data'!E8+'Infant population data'!F8+'Infant population data'!F8))*1000</f>
        <v>0</v>
      </c>
    </row>
    <row r="60" spans="1:13" x14ac:dyDescent="0.25">
      <c r="A60" s="13" t="s">
        <v>12</v>
      </c>
      <c r="B60" s="11">
        <v>0</v>
      </c>
      <c r="C60" s="12">
        <f>(B60/'[1]Infant population data'!C11)*1000</f>
        <v>0</v>
      </c>
      <c r="D60" s="11">
        <v>0</v>
      </c>
      <c r="E60" s="12">
        <f>(D60/'[1]Infant population data'!D11)*1000</f>
        <v>0</v>
      </c>
      <c r="F60" s="11">
        <v>0</v>
      </c>
      <c r="G60" s="12">
        <f>(F60/'[1]Infant population data'!E11)*1000</f>
        <v>0</v>
      </c>
      <c r="H60" s="11">
        <v>0</v>
      </c>
      <c r="I60" s="12">
        <f>(H60/'[1]Infant population data'!F11)*1000</f>
        <v>0</v>
      </c>
      <c r="J60" s="11">
        <v>0</v>
      </c>
      <c r="K60" s="12">
        <f>(J60/'[1]Infant population data'!F11)*1000</f>
        <v>0</v>
      </c>
      <c r="L60" s="11">
        <f t="shared" si="1"/>
        <v>0</v>
      </c>
      <c r="M60" s="12">
        <f>(L60/('Infant population data'!C11+'Infant population data'!D11+'Infant population data'!E11+'Infant population data'!F11+'Infant population data'!F11))*1000</f>
        <v>0</v>
      </c>
    </row>
    <row r="61" spans="1:13" x14ac:dyDescent="0.25">
      <c r="A61" s="13" t="s">
        <v>18</v>
      </c>
      <c r="B61" s="11">
        <v>0</v>
      </c>
      <c r="C61" s="12">
        <f>(B61/'[1]Infant population data'!C17)*1000</f>
        <v>0</v>
      </c>
      <c r="D61" s="11">
        <v>0</v>
      </c>
      <c r="E61" s="12">
        <f>(D61/'[1]Infant population data'!D17)*1000</f>
        <v>0</v>
      </c>
      <c r="F61" s="11">
        <v>0</v>
      </c>
      <c r="G61" s="12">
        <f>(F61/'[1]Infant population data'!E17)*1000</f>
        <v>0</v>
      </c>
      <c r="H61" s="11">
        <v>0</v>
      </c>
      <c r="I61" s="12">
        <f>(H61/'[1]Infant population data'!F17)*1000</f>
        <v>0</v>
      </c>
      <c r="J61" s="11">
        <v>0</v>
      </c>
      <c r="K61" s="12">
        <f>(J61/'[1]Infant population data'!F17)*1000</f>
        <v>0</v>
      </c>
      <c r="L61" s="11">
        <f t="shared" si="1"/>
        <v>0</v>
      </c>
      <c r="M61" s="12">
        <f>(L61/('Infant population data'!C17+'Infant population data'!D17+'Infant population data'!E17+'Infant population data'!F17+'Infant population data'!F17))*1000</f>
        <v>0</v>
      </c>
    </row>
    <row r="62" spans="1:13" x14ac:dyDescent="0.25">
      <c r="A62" s="13" t="s">
        <v>22</v>
      </c>
      <c r="B62" s="11">
        <v>0</v>
      </c>
      <c r="C62" s="12">
        <f>(B62/'[1]Infant population data'!C21)*1000</f>
        <v>0</v>
      </c>
      <c r="D62" s="11">
        <v>0</v>
      </c>
      <c r="E62" s="12">
        <f>(D62/'[1]Infant population data'!D21)*1000</f>
        <v>0</v>
      </c>
      <c r="F62" s="11">
        <v>0</v>
      </c>
      <c r="G62" s="12">
        <f>(F62/'[1]Infant population data'!E21)*1000</f>
        <v>0</v>
      </c>
      <c r="H62" s="11">
        <v>0</v>
      </c>
      <c r="I62" s="12">
        <f>(H62/'[1]Infant population data'!F21)*1000</f>
        <v>0</v>
      </c>
      <c r="J62" s="11">
        <v>0</v>
      </c>
      <c r="K62" s="12">
        <f>(J62/'[1]Infant population data'!F21)*1000</f>
        <v>0</v>
      </c>
      <c r="L62" s="11">
        <f t="shared" si="1"/>
        <v>0</v>
      </c>
      <c r="M62" s="12">
        <f>(L62/('Infant population data'!C21+'Infant population data'!D21+'Infant population data'!E21+'Infant population data'!F21+'Infant population data'!F21))*1000</f>
        <v>0</v>
      </c>
    </row>
    <row r="63" spans="1:13" x14ac:dyDescent="0.25">
      <c r="A63" s="13" t="s">
        <v>31</v>
      </c>
      <c r="B63" s="11">
        <v>0</v>
      </c>
      <c r="C63" s="12">
        <f>(B63/'[1]Infant population data'!C30)*1000</f>
        <v>0</v>
      </c>
      <c r="D63" s="11">
        <v>0</v>
      </c>
      <c r="E63" s="12">
        <f>(D63/'[1]Infant population data'!D30)*1000</f>
        <v>0</v>
      </c>
      <c r="F63" s="11">
        <v>0</v>
      </c>
      <c r="G63" s="12">
        <f>(F63/'[1]Infant population data'!E30)*1000</f>
        <v>0</v>
      </c>
      <c r="H63" s="11">
        <v>0</v>
      </c>
      <c r="I63" s="12">
        <f>(H63/'[1]Infant population data'!F30)*1000</f>
        <v>0</v>
      </c>
      <c r="J63" s="11">
        <v>0</v>
      </c>
      <c r="K63" s="12">
        <f>(J63/'[1]Infant population data'!F30)*1000</f>
        <v>0</v>
      </c>
      <c r="L63" s="11">
        <f t="shared" si="1"/>
        <v>0</v>
      </c>
      <c r="M63" s="12">
        <f>(L63/('Infant population data'!C30+'Infant population data'!D30+'Infant population data'!E30+'Infant population data'!F30+'Infant population data'!F30))*1000</f>
        <v>0</v>
      </c>
    </row>
    <row r="64" spans="1:13" x14ac:dyDescent="0.25">
      <c r="A64" s="13" t="s">
        <v>53</v>
      </c>
      <c r="B64" s="11">
        <v>0</v>
      </c>
      <c r="C64" s="12">
        <f>(B64/'[1]Infant population data'!C51)*1000</f>
        <v>0</v>
      </c>
      <c r="D64" s="11">
        <v>0</v>
      </c>
      <c r="E64" s="12">
        <f>(D64/'[1]Infant population data'!D51)*1000</f>
        <v>0</v>
      </c>
      <c r="F64" s="11">
        <v>0</v>
      </c>
      <c r="G64" s="12">
        <f>(F64/'[1]Infant population data'!E51)*1000</f>
        <v>0</v>
      </c>
      <c r="H64" s="11">
        <v>0</v>
      </c>
      <c r="I64" s="12">
        <f>(H64/'[1]Infant population data'!F51)*1000</f>
        <v>0</v>
      </c>
      <c r="J64" s="11">
        <v>0</v>
      </c>
      <c r="K64" s="12">
        <f>(J64/'[1]Infant population data'!F51)*1000</f>
        <v>0</v>
      </c>
      <c r="L64" s="11">
        <f t="shared" si="1"/>
        <v>0</v>
      </c>
      <c r="M64" s="12">
        <f>(L64/('Infant population data'!C51+'Infant population data'!D51+'Infant population data'!E51+'Infant population data'!F51+'Infant population data'!F51))*1000</f>
        <v>0</v>
      </c>
    </row>
    <row r="65" spans="1:13" x14ac:dyDescent="0.25">
      <c r="A65" s="13" t="s">
        <v>54</v>
      </c>
      <c r="B65" s="11">
        <v>0</v>
      </c>
      <c r="C65" s="12">
        <f>(B65/'[1]Infant population data'!C52)*1000</f>
        <v>0</v>
      </c>
      <c r="D65" s="11">
        <v>0</v>
      </c>
      <c r="E65" s="12">
        <f>(D65/'[1]Infant population data'!D52)*1000</f>
        <v>0</v>
      </c>
      <c r="F65" s="11">
        <v>0</v>
      </c>
      <c r="G65" s="12">
        <f>(F65/'[1]Infant population data'!E52)*1000</f>
        <v>0</v>
      </c>
      <c r="H65" s="11">
        <v>0</v>
      </c>
      <c r="I65" s="12">
        <f>(H65/'[1]Infant population data'!F52)*1000</f>
        <v>0</v>
      </c>
      <c r="J65" s="11">
        <v>0</v>
      </c>
      <c r="K65" s="12">
        <f>(J65/'[1]Infant population data'!F52)*1000</f>
        <v>0</v>
      </c>
      <c r="L65" s="11">
        <f t="shared" si="1"/>
        <v>0</v>
      </c>
      <c r="M65" s="12">
        <f>(L65/('Infant population data'!C52+'Infant population data'!D52+'Infant population data'!E52+'Infant population data'!F52+'Infant population data'!F52))*1000</f>
        <v>0</v>
      </c>
    </row>
    <row r="66" spans="1:13" x14ac:dyDescent="0.25">
      <c r="A66" s="15" t="s">
        <v>66</v>
      </c>
      <c r="B66" s="16"/>
      <c r="C66" s="12"/>
      <c r="D66" s="16"/>
      <c r="E66" s="12"/>
      <c r="F66" s="16"/>
      <c r="G66" s="12"/>
      <c r="H66" s="16"/>
      <c r="I66" s="12"/>
      <c r="J66" s="16"/>
      <c r="K66" s="12"/>
    </row>
    <row r="67" spans="1:13" ht="27" customHeight="1" x14ac:dyDescent="0.2">
      <c r="A67" s="20" t="s">
        <v>67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2"/>
    </row>
    <row r="69" spans="1:13" x14ac:dyDescent="0.25">
      <c r="A69" s="5" t="s">
        <v>80</v>
      </c>
    </row>
  </sheetData>
  <sortState ref="A4:M65">
    <sortCondition descending="1" ref="L4:L65"/>
  </sortState>
  <mergeCells count="8">
    <mergeCell ref="A1:M1"/>
    <mergeCell ref="A67:M67"/>
    <mergeCell ref="L2:M2"/>
    <mergeCell ref="B2:C2"/>
    <mergeCell ref="D2:E2"/>
    <mergeCell ref="F2:G2"/>
    <mergeCell ref="H2:I2"/>
    <mergeCell ref="J2:K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activeCell="A24" sqref="A24:XFD24"/>
    </sheetView>
  </sheetViews>
  <sheetFormatPr defaultRowHeight="15" x14ac:dyDescent="0.25"/>
  <cols>
    <col min="1" max="1" width="17.28515625" bestFit="1" customWidth="1"/>
    <col min="2" max="6" width="9.5703125" bestFit="1" customWidth="1"/>
  </cols>
  <sheetData>
    <row r="1" spans="1:6" x14ac:dyDescent="0.2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</row>
    <row r="2" spans="1:6" x14ac:dyDescent="0.25">
      <c r="A2" t="s">
        <v>74</v>
      </c>
      <c r="B2" s="1">
        <v>169249.10319451508</v>
      </c>
      <c r="C2" s="1">
        <v>165672.70086379588</v>
      </c>
      <c r="D2" s="1">
        <v>166516.57200817147</v>
      </c>
      <c r="E2" s="1">
        <v>168375.09737537967</v>
      </c>
      <c r="F2" s="1">
        <v>169595.14394163547</v>
      </c>
    </row>
    <row r="3" spans="1:6" x14ac:dyDescent="0.25">
      <c r="A3" t="s">
        <v>75</v>
      </c>
      <c r="B3" s="1">
        <v>6125.5141173041266</v>
      </c>
      <c r="C3" s="1">
        <v>6077.33395301372</v>
      </c>
      <c r="D3" s="1">
        <v>6256.4731189669546</v>
      </c>
      <c r="E3" s="1">
        <v>6086.5902759997798</v>
      </c>
      <c r="F3" s="1">
        <v>6140.5647527253823</v>
      </c>
    </row>
    <row r="4" spans="1:6" x14ac:dyDescent="0.25">
      <c r="A4" t="s">
        <v>76</v>
      </c>
      <c r="B4" s="1">
        <v>281.81126632751744</v>
      </c>
      <c r="C4" s="1">
        <v>285.31093730539851</v>
      </c>
      <c r="D4" s="1">
        <v>288.23333439981172</v>
      </c>
      <c r="E4" s="1">
        <v>292.21307212595178</v>
      </c>
      <c r="F4" s="1">
        <v>295.70600122739575</v>
      </c>
    </row>
    <row r="5" spans="1:6" x14ac:dyDescent="0.25">
      <c r="A5" t="s">
        <v>6</v>
      </c>
      <c r="B5" s="1">
        <v>1.6075845012366035</v>
      </c>
      <c r="C5" s="1">
        <v>1.9130434782608694</v>
      </c>
      <c r="D5" s="1">
        <v>2.8436482084690553</v>
      </c>
      <c r="E5" s="1">
        <v>2.8093322606596942</v>
      </c>
      <c r="F5" s="1">
        <v>2.7915335463258786</v>
      </c>
    </row>
    <row r="6" spans="1:6" x14ac:dyDescent="0.25">
      <c r="A6" t="s">
        <v>7</v>
      </c>
      <c r="B6" s="1">
        <v>87.01415437470969</v>
      </c>
      <c r="C6" s="1">
        <v>94.271235599001002</v>
      </c>
      <c r="D6" s="1">
        <v>85.787395678260467</v>
      </c>
      <c r="E6" s="1">
        <v>92.059540211254273</v>
      </c>
      <c r="F6" s="1">
        <v>92.641293237936409</v>
      </c>
    </row>
    <row r="7" spans="1:6" x14ac:dyDescent="0.25">
      <c r="A7" t="s">
        <v>8</v>
      </c>
      <c r="B7" s="1">
        <v>808.68096732464176</v>
      </c>
      <c r="C7" s="1">
        <v>797.14654421160537</v>
      </c>
      <c r="D7" s="1">
        <v>770.93739875845404</v>
      </c>
      <c r="E7" s="1">
        <v>774.11692009846263</v>
      </c>
      <c r="F7" s="1">
        <v>777.17356699138782</v>
      </c>
    </row>
    <row r="8" spans="1:6" x14ac:dyDescent="0.25">
      <c r="A8" t="s">
        <v>9</v>
      </c>
      <c r="B8" s="1">
        <v>113.07469592808037</v>
      </c>
      <c r="C8" s="1">
        <v>117.82270600803035</v>
      </c>
      <c r="D8" s="1">
        <v>107.76591321272173</v>
      </c>
      <c r="E8" s="1">
        <v>115.71965368726376</v>
      </c>
      <c r="F8" s="1">
        <v>115.64833162757948</v>
      </c>
    </row>
    <row r="9" spans="1:6" x14ac:dyDescent="0.25">
      <c r="A9" t="s">
        <v>10</v>
      </c>
      <c r="B9" s="1">
        <v>113.44917399107266</v>
      </c>
      <c r="C9" s="1">
        <v>103.06624707125464</v>
      </c>
      <c r="D9" s="1">
        <v>107.59321417201073</v>
      </c>
      <c r="E9" s="1">
        <v>109.099952068542</v>
      </c>
      <c r="F9" s="1">
        <v>109.47438114239269</v>
      </c>
    </row>
    <row r="10" spans="1:6" x14ac:dyDescent="0.25">
      <c r="A10" t="s">
        <v>11</v>
      </c>
      <c r="B10" s="1">
        <v>4110.0672201780581</v>
      </c>
      <c r="C10" s="1">
        <v>3993.0761493123773</v>
      </c>
      <c r="D10" s="1">
        <v>4107.8357868193907</v>
      </c>
      <c r="E10" s="1">
        <v>4128.3222124446365</v>
      </c>
      <c r="F10" s="1">
        <v>4177.1037386579474</v>
      </c>
    </row>
    <row r="11" spans="1:6" x14ac:dyDescent="0.25">
      <c r="A11" t="s">
        <v>12</v>
      </c>
      <c r="B11" s="1">
        <v>109.22271166452776</v>
      </c>
      <c r="C11" s="1">
        <v>104.30755912600851</v>
      </c>
      <c r="D11" s="1">
        <v>105.73434980722048</v>
      </c>
      <c r="E11" s="1">
        <v>93.526214137725177</v>
      </c>
      <c r="F11" s="1">
        <v>93.496391133498932</v>
      </c>
    </row>
    <row r="12" spans="1:6" x14ac:dyDescent="0.25">
      <c r="A12" t="s">
        <v>13</v>
      </c>
      <c r="B12" s="1">
        <v>541.1300622623836</v>
      </c>
      <c r="C12" s="1">
        <v>522.95298917187745</v>
      </c>
      <c r="D12" s="1">
        <v>492.06926228172165</v>
      </c>
      <c r="E12" s="1">
        <v>510.17763671874991</v>
      </c>
      <c r="F12" s="1">
        <v>517.24864427167597</v>
      </c>
    </row>
    <row r="13" spans="1:6" x14ac:dyDescent="0.25">
      <c r="A13" t="s">
        <v>14</v>
      </c>
      <c r="B13" s="1">
        <v>5414.5872315080223</v>
      </c>
      <c r="C13" s="1">
        <v>5292.3524553214074</v>
      </c>
      <c r="D13" s="1">
        <v>5216.8308896680774</v>
      </c>
      <c r="E13" s="1">
        <v>5294.0441043268702</v>
      </c>
      <c r="F13" s="1">
        <v>5355.1732385571277</v>
      </c>
    </row>
    <row r="14" spans="1:6" x14ac:dyDescent="0.25">
      <c r="A14" t="s">
        <v>15</v>
      </c>
      <c r="B14" s="1">
        <v>140.23667474790065</v>
      </c>
      <c r="C14" s="1">
        <v>122.8288193099238</v>
      </c>
      <c r="D14" s="1">
        <v>128.71475692623287</v>
      </c>
      <c r="E14" s="1">
        <v>132.48284143919446</v>
      </c>
      <c r="F14" s="1">
        <v>135.38377042427575</v>
      </c>
    </row>
    <row r="15" spans="1:6" x14ac:dyDescent="0.25">
      <c r="A15" t="s">
        <v>16</v>
      </c>
      <c r="B15" s="1">
        <v>507.71740588693007</v>
      </c>
      <c r="C15" s="1">
        <v>468.8552468637269</v>
      </c>
      <c r="D15" s="1">
        <v>504.79095838218058</v>
      </c>
      <c r="E15" s="1">
        <v>473.68351866880147</v>
      </c>
      <c r="F15" s="1">
        <v>472.15962253054244</v>
      </c>
    </row>
    <row r="16" spans="1:6" x14ac:dyDescent="0.25">
      <c r="A16" t="s">
        <v>17</v>
      </c>
      <c r="B16" s="1">
        <v>1038.6779765124877</v>
      </c>
      <c r="C16" s="1">
        <v>1014.3699868894341</v>
      </c>
      <c r="D16" s="1">
        <v>1015.7341842974992</v>
      </c>
      <c r="E16" s="1">
        <v>992.33548088857833</v>
      </c>
      <c r="F16" s="1">
        <v>998.83218160538615</v>
      </c>
    </row>
    <row r="17" spans="1:6" x14ac:dyDescent="0.25">
      <c r="A17" t="s">
        <v>18</v>
      </c>
      <c r="B17" s="1">
        <v>62.768852861704744</v>
      </c>
      <c r="C17" s="1">
        <v>74.852978322174351</v>
      </c>
      <c r="D17" s="1">
        <v>67.291460942778443</v>
      </c>
      <c r="E17" s="1">
        <v>58.762558026744266</v>
      </c>
      <c r="F17" s="1">
        <v>59.72760395082193</v>
      </c>
    </row>
    <row r="18" spans="1:6" x14ac:dyDescent="0.25">
      <c r="A18" t="s">
        <v>19</v>
      </c>
      <c r="B18" s="1">
        <v>4739.7437694138052</v>
      </c>
      <c r="C18" s="1">
        <v>4684.1052869367777</v>
      </c>
      <c r="D18" s="1">
        <v>4769.8279598573008</v>
      </c>
      <c r="E18" s="1">
        <v>4718.7940011415267</v>
      </c>
      <c r="F18" s="1">
        <v>4790.8614409072406</v>
      </c>
    </row>
    <row r="19" spans="1:6" x14ac:dyDescent="0.25">
      <c r="A19" t="s">
        <v>20</v>
      </c>
      <c r="B19" s="1">
        <v>827.37495517230138</v>
      </c>
      <c r="C19" s="1">
        <v>767.17899809343908</v>
      </c>
      <c r="D19" s="1">
        <v>795.66185653565617</v>
      </c>
      <c r="E19" s="1">
        <v>772.61170608698285</v>
      </c>
      <c r="F19" s="1">
        <v>771.33255974867097</v>
      </c>
    </row>
    <row r="20" spans="1:6" x14ac:dyDescent="0.25">
      <c r="A20" t="s">
        <v>21</v>
      </c>
      <c r="B20" s="1">
        <v>244.94613647005554</v>
      </c>
      <c r="C20" s="1">
        <v>240.27759740259739</v>
      </c>
      <c r="D20" s="1">
        <v>243.45077336297126</v>
      </c>
      <c r="E20" s="1">
        <v>231.70353114896002</v>
      </c>
      <c r="F20" s="1">
        <v>231.73753756474727</v>
      </c>
    </row>
    <row r="21" spans="1:6" x14ac:dyDescent="0.25">
      <c r="A21" t="s">
        <v>22</v>
      </c>
      <c r="B21" s="1">
        <v>94.697700985292002</v>
      </c>
      <c r="C21" s="1">
        <v>91.934124827158726</v>
      </c>
      <c r="D21" s="1">
        <v>86.522326450456617</v>
      </c>
      <c r="E21" s="1">
        <v>86.833923169130671</v>
      </c>
      <c r="F21" s="1">
        <v>88.352638060054915</v>
      </c>
    </row>
    <row r="22" spans="1:6" x14ac:dyDescent="0.25">
      <c r="A22" t="s">
        <v>77</v>
      </c>
      <c r="B22" s="1">
        <v>41220.458155784472</v>
      </c>
      <c r="C22" s="1">
        <v>40225.445823976042</v>
      </c>
      <c r="D22" s="1">
        <v>40671.560058833849</v>
      </c>
      <c r="E22" s="1">
        <v>42454.332852852182</v>
      </c>
      <c r="F22" s="1">
        <v>42567.978578107031</v>
      </c>
    </row>
    <row r="23" spans="1:6" x14ac:dyDescent="0.25">
      <c r="A23" t="s">
        <v>78</v>
      </c>
      <c r="B23" s="1">
        <v>2222.3486307332532</v>
      </c>
      <c r="C23" s="1">
        <v>2239.6649009396674</v>
      </c>
      <c r="D23" s="1">
        <v>2251.6396271500671</v>
      </c>
      <c r="E23" s="1">
        <v>2259.8662572584858</v>
      </c>
      <c r="F23" s="1">
        <v>2267.265689605098</v>
      </c>
    </row>
    <row r="24" spans="1:6" x14ac:dyDescent="0.25">
      <c r="A24" t="s">
        <v>79</v>
      </c>
      <c r="B24" s="1">
        <v>606.48946618531784</v>
      </c>
      <c r="C24" s="1">
        <v>611.51082001325165</v>
      </c>
      <c r="D24" s="1">
        <v>614.32987872687033</v>
      </c>
      <c r="E24" s="1">
        <v>616.8281559637245</v>
      </c>
      <c r="F24" s="1">
        <v>618.45919446956589</v>
      </c>
    </row>
    <row r="25" spans="1:6" x14ac:dyDescent="0.25">
      <c r="A25" t="s">
        <v>26</v>
      </c>
      <c r="B25" s="1">
        <v>802.18125832988642</v>
      </c>
      <c r="C25" s="1">
        <v>776.68384995285487</v>
      </c>
      <c r="D25" s="1">
        <v>755.79113785153856</v>
      </c>
      <c r="E25" s="1">
        <v>756.02165614968771</v>
      </c>
      <c r="F25" s="1">
        <v>757.93346943778715</v>
      </c>
    </row>
    <row r="26" spans="1:6" x14ac:dyDescent="0.25">
      <c r="A26" t="s">
        <v>27</v>
      </c>
      <c r="B26" s="1">
        <v>793.75831208910915</v>
      </c>
      <c r="C26" s="1">
        <v>773.46215374451413</v>
      </c>
      <c r="D26" s="1">
        <v>784.02328848375112</v>
      </c>
      <c r="E26" s="1">
        <v>761.62455778301876</v>
      </c>
      <c r="F26" s="1">
        <v>764.68852490687948</v>
      </c>
    </row>
    <row r="27" spans="1:6" x14ac:dyDescent="0.25">
      <c r="A27" t="s">
        <v>28</v>
      </c>
      <c r="B27" s="1">
        <v>47.617939099735224</v>
      </c>
      <c r="C27" s="1">
        <v>47.8662956227843</v>
      </c>
      <c r="D27" s="1">
        <v>46.134688691232526</v>
      </c>
      <c r="E27" s="1">
        <v>51.438321080463574</v>
      </c>
      <c r="F27" s="1">
        <v>51.856725629580637</v>
      </c>
    </row>
    <row r="28" spans="1:6" x14ac:dyDescent="0.25">
      <c r="A28" t="s">
        <v>29</v>
      </c>
      <c r="B28" s="1">
        <v>332.10730219687133</v>
      </c>
      <c r="C28" s="1">
        <v>370.18792559002674</v>
      </c>
      <c r="D28" s="1">
        <v>346.39140457208401</v>
      </c>
      <c r="E28" s="1">
        <v>320.72479681663754</v>
      </c>
      <c r="F28" s="1">
        <v>318.51333948367159</v>
      </c>
    </row>
    <row r="29" spans="1:6" x14ac:dyDescent="0.25">
      <c r="A29" t="s">
        <v>30</v>
      </c>
      <c r="B29" s="1">
        <v>1428.0256628085319</v>
      </c>
      <c r="C29" s="1">
        <v>1427.7528692419553</v>
      </c>
      <c r="D29" s="1">
        <v>1391.0317781464034</v>
      </c>
      <c r="E29" s="1">
        <v>1421.9893711248894</v>
      </c>
      <c r="F29" s="1">
        <v>1438.7768907750062</v>
      </c>
    </row>
    <row r="30" spans="1:6" x14ac:dyDescent="0.25">
      <c r="A30" t="s">
        <v>31</v>
      </c>
      <c r="B30" s="1">
        <v>32.183811187613465</v>
      </c>
      <c r="C30" s="1">
        <v>24.429692927608727</v>
      </c>
      <c r="D30" s="1">
        <v>26.401395791477213</v>
      </c>
      <c r="E30" s="1">
        <v>32.280113535568567</v>
      </c>
      <c r="F30" s="1">
        <v>35.241374424371237</v>
      </c>
    </row>
    <row r="31" spans="1:6" x14ac:dyDescent="0.25">
      <c r="A31" t="s">
        <v>32</v>
      </c>
      <c r="B31" s="1">
        <v>50.761225714153852</v>
      </c>
      <c r="C31" s="1">
        <v>47.24149309135904</v>
      </c>
      <c r="D31" s="1">
        <v>42.552309404563154</v>
      </c>
      <c r="E31" s="1">
        <v>53.302400738688824</v>
      </c>
      <c r="F31" s="1">
        <v>52.426666666666655</v>
      </c>
    </row>
    <row r="32" spans="1:6" x14ac:dyDescent="0.25">
      <c r="A32" t="s">
        <v>34</v>
      </c>
      <c r="B32" s="1">
        <v>2261.5934403273172</v>
      </c>
      <c r="C32" s="1">
        <v>2236.1086577713659</v>
      </c>
      <c r="D32" s="1">
        <v>2168.8667567357274</v>
      </c>
      <c r="E32" s="1">
        <v>2205.0453418332668</v>
      </c>
      <c r="F32" s="1">
        <v>2243.2760438005139</v>
      </c>
    </row>
    <row r="33" spans="1:6" x14ac:dyDescent="0.25">
      <c r="A33" t="s">
        <v>35</v>
      </c>
      <c r="B33" s="1">
        <v>497.41493613976263</v>
      </c>
      <c r="C33" s="1">
        <v>509.60330435659392</v>
      </c>
      <c r="D33" s="1">
        <v>469.19910463345036</v>
      </c>
      <c r="E33" s="1">
        <v>489.09566580719508</v>
      </c>
      <c r="F33" s="1">
        <v>497.95650299951052</v>
      </c>
    </row>
    <row r="34" spans="1:6" x14ac:dyDescent="0.25">
      <c r="A34" t="s">
        <v>36</v>
      </c>
      <c r="B34" s="1">
        <v>255.71920868545553</v>
      </c>
      <c r="C34" s="1">
        <v>255.437044716852</v>
      </c>
      <c r="D34" s="1">
        <v>268.11884007852154</v>
      </c>
      <c r="E34" s="1">
        <v>251.62082414959423</v>
      </c>
      <c r="F34" s="1">
        <v>255.54095147330679</v>
      </c>
    </row>
    <row r="35" spans="1:6" x14ac:dyDescent="0.25">
      <c r="A35" t="s">
        <v>37</v>
      </c>
      <c r="B35" s="1">
        <v>12724.385406111171</v>
      </c>
      <c r="C35" s="1">
        <v>12622.826578017286</v>
      </c>
      <c r="D35" s="1">
        <v>12555.118877999304</v>
      </c>
      <c r="E35" s="1">
        <v>12443.95870583404</v>
      </c>
      <c r="F35" s="1">
        <v>12535.511133206854</v>
      </c>
    </row>
    <row r="36" spans="1:6" x14ac:dyDescent="0.25">
      <c r="A36" t="s">
        <v>38</v>
      </c>
      <c r="B36" s="1">
        <v>1280.8878186868133</v>
      </c>
      <c r="C36" s="1">
        <v>1228.303046617362</v>
      </c>
      <c r="D36" s="1">
        <v>1226.4654241698047</v>
      </c>
      <c r="E36" s="1">
        <v>1231.700064959671</v>
      </c>
      <c r="F36" s="1">
        <v>1243.1590839520252</v>
      </c>
    </row>
    <row r="37" spans="1:6" x14ac:dyDescent="0.25">
      <c r="A37" t="s">
        <v>39</v>
      </c>
      <c r="B37" s="1">
        <v>55.418752483114815</v>
      </c>
      <c r="C37" s="1">
        <v>50.301052418538752</v>
      </c>
      <c r="D37" s="1">
        <v>49.762714476523179</v>
      </c>
      <c r="E37" s="1">
        <v>56.538250240351601</v>
      </c>
      <c r="F37" s="1">
        <v>58.194043197138534</v>
      </c>
    </row>
    <row r="38" spans="1:6" x14ac:dyDescent="0.25">
      <c r="A38" t="s">
        <v>40</v>
      </c>
      <c r="B38" s="1">
        <v>10303.771080222625</v>
      </c>
      <c r="C38" s="1">
        <v>10003.012080624077</v>
      </c>
      <c r="D38" s="1">
        <v>9985.0452961559622</v>
      </c>
      <c r="E38" s="1">
        <v>10058.79069225493</v>
      </c>
      <c r="F38" s="1">
        <v>10224.620874500992</v>
      </c>
    </row>
    <row r="39" spans="1:6" x14ac:dyDescent="0.25">
      <c r="A39" t="s">
        <v>41</v>
      </c>
      <c r="B39" s="1">
        <v>6705.2559457324214</v>
      </c>
      <c r="C39" s="1">
        <v>6508.6369227834621</v>
      </c>
      <c r="D39" s="1">
        <v>6470.4554523057886</v>
      </c>
      <c r="E39" s="1">
        <v>6518.2227729209526</v>
      </c>
      <c r="F39" s="1">
        <v>6553.2818546531371</v>
      </c>
    </row>
    <row r="40" spans="1:6" x14ac:dyDescent="0.25">
      <c r="A40" t="s">
        <v>42</v>
      </c>
      <c r="B40" s="1">
        <v>252.88249229618285</v>
      </c>
      <c r="C40" s="1">
        <v>237.51217953228718</v>
      </c>
      <c r="D40" s="1">
        <v>243.358435310114</v>
      </c>
      <c r="E40" s="1">
        <v>245.14692040809322</v>
      </c>
      <c r="F40" s="1">
        <v>249.31386597559808</v>
      </c>
    </row>
    <row r="41" spans="1:6" x14ac:dyDescent="0.25">
      <c r="A41" t="s">
        <v>43</v>
      </c>
      <c r="B41" s="1">
        <v>10459.592749682781</v>
      </c>
      <c r="C41" s="1">
        <v>10039.307231460831</v>
      </c>
      <c r="D41" s="1">
        <v>10190.793056920911</v>
      </c>
      <c r="E41" s="1">
        <v>10376.448775191151</v>
      </c>
      <c r="F41" s="1">
        <v>10470.813905855104</v>
      </c>
    </row>
    <row r="42" spans="1:6" x14ac:dyDescent="0.25">
      <c r="A42" t="s">
        <v>44</v>
      </c>
      <c r="B42" s="1">
        <v>14809.615595566887</v>
      </c>
      <c r="C42" s="1">
        <v>14633.188782658392</v>
      </c>
      <c r="D42" s="1">
        <v>14635.038636584432</v>
      </c>
      <c r="E42" s="1">
        <v>14585.63805423653</v>
      </c>
      <c r="F42" s="1">
        <v>14591.717626394091</v>
      </c>
    </row>
    <row r="43" spans="1:6" x14ac:dyDescent="0.25">
      <c r="A43" t="s">
        <v>45</v>
      </c>
      <c r="B43" s="1">
        <v>2959.0016570133489</v>
      </c>
      <c r="C43" s="1">
        <v>2927.5077150994944</v>
      </c>
      <c r="D43" s="1">
        <v>3042.139092001898</v>
      </c>
      <c r="E43" s="1">
        <v>2993.3622127477961</v>
      </c>
      <c r="F43" s="1">
        <v>3044.758710008909</v>
      </c>
    </row>
    <row r="44" spans="1:6" x14ac:dyDescent="0.25">
      <c r="A44" t="s">
        <v>46</v>
      </c>
      <c r="B44" s="1">
        <v>3501.1422840970663</v>
      </c>
      <c r="C44" s="1">
        <v>3350.3190377422502</v>
      </c>
      <c r="D44" s="1">
        <v>3340.4243690115895</v>
      </c>
      <c r="E44" s="1">
        <v>3427.9336873209227</v>
      </c>
      <c r="F44" s="1">
        <v>3499.3650520290553</v>
      </c>
    </row>
    <row r="45" spans="1:6" x14ac:dyDescent="0.25">
      <c r="A45" t="s">
        <v>47</v>
      </c>
      <c r="B45" s="1">
        <v>877.23907924194657</v>
      </c>
      <c r="C45" s="1">
        <v>874.8643635526231</v>
      </c>
      <c r="D45" s="1">
        <v>874.6520571134173</v>
      </c>
      <c r="E45" s="1">
        <v>897.80983558107175</v>
      </c>
      <c r="F45" s="1">
        <v>905.52446029349937</v>
      </c>
    </row>
    <row r="46" spans="1:6" x14ac:dyDescent="0.25">
      <c r="A46" t="s">
        <v>48</v>
      </c>
      <c r="B46" s="1">
        <v>3038.5490423488213</v>
      </c>
      <c r="C46" s="1">
        <v>3008.7364437605684</v>
      </c>
      <c r="D46" s="1">
        <v>3032.9517058768288</v>
      </c>
      <c r="E46" s="1">
        <v>2913.2001421051368</v>
      </c>
      <c r="F46" s="1">
        <v>2897.3957483948875</v>
      </c>
    </row>
    <row r="47" spans="1:6" x14ac:dyDescent="0.25">
      <c r="A47" t="s">
        <v>49</v>
      </c>
      <c r="B47" s="1">
        <v>1915.5761570150078</v>
      </c>
      <c r="C47" s="1">
        <v>1908.2051654374882</v>
      </c>
      <c r="D47" s="1">
        <v>1877.0859041871656</v>
      </c>
      <c r="E47" s="1">
        <v>1928.7400506270276</v>
      </c>
      <c r="F47" s="1">
        <v>1961.0078573022804</v>
      </c>
    </row>
    <row r="48" spans="1:6" x14ac:dyDescent="0.25">
      <c r="A48" t="s">
        <v>50</v>
      </c>
      <c r="B48" s="1">
        <v>8010.1958312311181</v>
      </c>
      <c r="C48" s="1">
        <v>7833.5513351145455</v>
      </c>
      <c r="D48" s="1">
        <v>8096.6601840669255</v>
      </c>
      <c r="E48" s="1">
        <v>7886.8227041606915</v>
      </c>
      <c r="F48" s="1">
        <v>7898.3529800721954</v>
      </c>
    </row>
    <row r="49" spans="1:6" x14ac:dyDescent="0.25">
      <c r="A49" t="s">
        <v>51</v>
      </c>
      <c r="B49" s="1">
        <v>1087.7768916716464</v>
      </c>
      <c r="C49" s="1">
        <v>1075.9572743864237</v>
      </c>
      <c r="D49" s="1">
        <v>1007.342386907064</v>
      </c>
      <c r="E49" s="1">
        <v>1008.909151023107</v>
      </c>
      <c r="F49" s="1">
        <v>1029.3700798333912</v>
      </c>
    </row>
    <row r="50" spans="1:6" x14ac:dyDescent="0.25">
      <c r="A50" t="s">
        <v>52</v>
      </c>
      <c r="B50" s="1">
        <v>695.6107668474051</v>
      </c>
      <c r="C50" s="1">
        <v>680.46955746235381</v>
      </c>
      <c r="D50" s="1">
        <v>698.29170749552497</v>
      </c>
      <c r="E50" s="1">
        <v>689.13587276800229</v>
      </c>
      <c r="F50" s="1">
        <v>690.26682998094657</v>
      </c>
    </row>
    <row r="51" spans="1:6" x14ac:dyDescent="0.25">
      <c r="A51" t="s">
        <v>53</v>
      </c>
      <c r="B51" s="1">
        <v>4.9279803861477172</v>
      </c>
      <c r="C51" s="1">
        <v>5.8664226898444651</v>
      </c>
      <c r="D51" s="1">
        <v>5.8477064220183488</v>
      </c>
      <c r="E51" s="1">
        <v>7.1111111111111107</v>
      </c>
      <c r="F51" s="1">
        <v>7.1284413059052305</v>
      </c>
    </row>
    <row r="52" spans="1:6" x14ac:dyDescent="0.25">
      <c r="A52" t="s">
        <v>54</v>
      </c>
      <c r="B52" s="1">
        <v>153.32694554111401</v>
      </c>
      <c r="C52" s="1">
        <v>163.69014970344531</v>
      </c>
      <c r="D52" s="1">
        <v>148.46143978768109</v>
      </c>
      <c r="E52" s="1">
        <v>146.84510929565025</v>
      </c>
      <c r="F52" s="1">
        <v>146.90739353891334</v>
      </c>
    </row>
    <row r="53" spans="1:6" x14ac:dyDescent="0.25">
      <c r="A53" t="s">
        <v>55</v>
      </c>
      <c r="B53" s="1">
        <v>1713.3970968402539</v>
      </c>
      <c r="C53" s="1">
        <v>1675.8635229095389</v>
      </c>
      <c r="D53" s="1">
        <v>1696.2242529147641</v>
      </c>
      <c r="E53" s="1">
        <v>1687.0968490376056</v>
      </c>
      <c r="F53" s="1">
        <v>1707.9311190725327</v>
      </c>
    </row>
    <row r="54" spans="1:6" x14ac:dyDescent="0.25">
      <c r="A54" t="s">
        <v>56</v>
      </c>
      <c r="B54" s="1">
        <v>1764.5182128780079</v>
      </c>
      <c r="C54" s="1">
        <v>1678.3018430826178</v>
      </c>
      <c r="D54" s="1">
        <v>1694.5517269353234</v>
      </c>
      <c r="E54" s="1">
        <v>1769.3688613602542</v>
      </c>
      <c r="F54" s="1">
        <v>1796.5688062231973</v>
      </c>
    </row>
    <row r="55" spans="1:6" x14ac:dyDescent="0.25">
      <c r="A55" t="s">
        <v>57</v>
      </c>
      <c r="B55" s="1">
        <v>2580.7961181525743</v>
      </c>
      <c r="C55" s="1">
        <v>2553.8893509109707</v>
      </c>
      <c r="D55" s="1">
        <v>2489.7474603210726</v>
      </c>
      <c r="E55" s="1">
        <v>2586.6678488596349</v>
      </c>
      <c r="F55" s="1">
        <v>2616.7726814544199</v>
      </c>
    </row>
    <row r="56" spans="1:6" x14ac:dyDescent="0.25">
      <c r="A56" t="s">
        <v>58</v>
      </c>
      <c r="B56" s="1">
        <v>442.1394151997647</v>
      </c>
      <c r="C56" s="1">
        <v>436.44841196296073</v>
      </c>
      <c r="D56" s="1">
        <v>403.13392068675165</v>
      </c>
      <c r="E56" s="1">
        <v>441.30466701625596</v>
      </c>
      <c r="F56" s="1">
        <v>445.81793292265564</v>
      </c>
    </row>
    <row r="57" spans="1:6" x14ac:dyDescent="0.25">
      <c r="A57" t="s">
        <v>59</v>
      </c>
      <c r="B57" s="1">
        <v>241.98203789909246</v>
      </c>
      <c r="C57" s="1">
        <v>237.20739864969974</v>
      </c>
      <c r="D57" s="1">
        <v>238.79280494485616</v>
      </c>
      <c r="E57" s="1">
        <v>248.19825072886303</v>
      </c>
      <c r="F57" s="1">
        <v>251.21715521605086</v>
      </c>
    </row>
    <row r="58" spans="1:6" x14ac:dyDescent="0.25">
      <c r="A58" t="s">
        <v>60</v>
      </c>
      <c r="B58" s="1">
        <v>36.804360423004489</v>
      </c>
      <c r="C58" s="1">
        <v>38.425525743292241</v>
      </c>
      <c r="D58" s="1">
        <v>40.344899341850571</v>
      </c>
      <c r="E58" s="1">
        <v>40.829487737628789</v>
      </c>
      <c r="F58" s="1">
        <v>40.949159491594919</v>
      </c>
    </row>
    <row r="59" spans="1:6" x14ac:dyDescent="0.25">
      <c r="A59" t="s">
        <v>61</v>
      </c>
      <c r="B59" s="1">
        <v>2697.2469996897576</v>
      </c>
      <c r="C59" s="1">
        <v>2656.055679339765</v>
      </c>
      <c r="D59" s="1">
        <v>2571.9639664528863</v>
      </c>
      <c r="E59" s="1">
        <v>2689.5450892312442</v>
      </c>
      <c r="F59" s="1">
        <v>2718.0587337942652</v>
      </c>
    </row>
    <row r="60" spans="1:6" x14ac:dyDescent="0.25">
      <c r="A60" t="s">
        <v>62</v>
      </c>
      <c r="B60" s="1">
        <v>145.46739749004104</v>
      </c>
      <c r="C60" s="1">
        <v>154.92786785136335</v>
      </c>
      <c r="D60" s="1">
        <v>153.8993632664976</v>
      </c>
      <c r="E60" s="1">
        <v>150.26377491207504</v>
      </c>
      <c r="F60" s="1">
        <v>151.0092138341754</v>
      </c>
    </row>
    <row r="61" spans="1:6" x14ac:dyDescent="0.25">
      <c r="A61" t="s">
        <v>63</v>
      </c>
      <c r="B61" s="1">
        <v>3663.7640031312098</v>
      </c>
      <c r="C61" s="1">
        <v>3516.7807159619347</v>
      </c>
      <c r="D61" s="1">
        <v>3508.5675397234695</v>
      </c>
      <c r="E61" s="1">
        <v>3499.2868996989146</v>
      </c>
      <c r="F61" s="1">
        <v>3526.4023777766797</v>
      </c>
    </row>
    <row r="62" spans="1:6" x14ac:dyDescent="0.25">
      <c r="A62" t="s">
        <v>64</v>
      </c>
      <c r="B62" s="1">
        <v>803.18989904961791</v>
      </c>
      <c r="C62" s="1">
        <v>764.54009765786634</v>
      </c>
      <c r="D62" s="1">
        <v>838.19708548501842</v>
      </c>
      <c r="E62" s="1">
        <v>796.81149041904371</v>
      </c>
      <c r="F62" s="1">
        <v>815.21203101721778</v>
      </c>
    </row>
    <row r="63" spans="1:6" x14ac:dyDescent="0.25">
      <c r="A63" t="s">
        <v>65</v>
      </c>
      <c r="B63" s="1">
        <v>413.87182300237697</v>
      </c>
      <c r="C63" s="1">
        <v>405.19150560204997</v>
      </c>
      <c r="D63" s="1">
        <v>416.20956521739134</v>
      </c>
      <c r="E63" s="1">
        <v>402.19017928483572</v>
      </c>
      <c r="F63" s="1">
        <v>403.14818957825628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Pertussis &lt;4 Mo</vt:lpstr>
      <vt:lpstr>Infant population data</vt:lpstr>
      <vt:lpstr>Sheet1</vt:lpstr>
      <vt:lpstr>Sheet2</vt:lpstr>
      <vt:lpstr>Sheet3</vt:lpstr>
    </vt:vector>
  </TitlesOfParts>
  <Company>DHCS and CDPH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Winter, Kathleen (CDPH-CID-DCDC-IMM)</dc:creator>
  <cp:lastModifiedBy>Royce, Sarah (CDPH-CID-DCDC-IMM)</cp:lastModifiedBy>
  <cp:lastPrinted>2017-08-09T22:28:26Z</cp:lastPrinted>
  <dcterms:created xsi:type="dcterms:W3CDTF">2017-07-20T18:53:02Z</dcterms:created>
  <dcterms:modified xsi:type="dcterms:W3CDTF">2017-08-11T22:41:29Z</dcterms:modified>
</cp:coreProperties>
</file>